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68c4fbc6022e22/Football (ČAAF)/Normy ČAAF/Formuláře^J nenormy/"/>
    </mc:Choice>
  </mc:AlternateContent>
  <xr:revisionPtr revIDLastSave="197" documentId="8_{BE7D39A5-CFE7-48BA-B782-331D1F1D04A8}" xr6:coauthVersionLast="47" xr6:coauthVersionMax="47" xr10:uidLastSave="{9777F7D9-F3AE-45F8-BBDF-B96C91A3E3A5}"/>
  <bookViews>
    <workbookView xWindow="-120" yWindow="-120" windowWidth="29040" windowHeight="15990" xr2:uid="{B998317B-70D3-4398-AEEA-0722062708AA}"/>
  </bookViews>
  <sheets>
    <sheet name="Výkaz 2024" sheetId="5" r:id="rId1"/>
  </sheets>
  <definedNames>
    <definedName name="HTML_CodePage" hidden="1">1250</definedName>
    <definedName name="HTML_Control" hidden="1">{"'ExLhtml'!$A$1:$I$56"}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"D:\CBA\SOUTEZE\2000\HTML.htm"</definedName>
    <definedName name="HTML_PathTemplate" hidden="1">"D:\CBA\WWW\exl00.htm"</definedName>
    <definedName name="weekend">'Výkaz 2024'!$AJ:$AL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  <c r="AD13" i="5" s="1"/>
  <c r="Z43" i="5"/>
  <c r="Z42" i="5"/>
  <c r="Z39" i="5"/>
  <c r="AB39" i="5"/>
  <c r="AE39" i="5"/>
  <c r="Z40" i="5"/>
  <c r="AB40" i="5"/>
  <c r="AE40" i="5"/>
  <c r="Z41" i="5"/>
  <c r="AB41" i="5"/>
  <c r="AE41" i="5"/>
  <c r="AB42" i="5"/>
  <c r="AE42" i="5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C13" i="5"/>
  <c r="A26" i="5" l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C14" i="5"/>
  <c r="AD14" i="5"/>
  <c r="AC15" i="5" l="1"/>
  <c r="AD15" i="5"/>
  <c r="AC16" i="5" l="1"/>
  <c r="AD16" i="5"/>
  <c r="AD17" i="5" l="1"/>
  <c r="AC17" i="5"/>
  <c r="AC18" i="5" l="1"/>
  <c r="AD18" i="5"/>
  <c r="AC19" i="5" l="1"/>
  <c r="AD19" i="5"/>
  <c r="AC20" i="5" l="1"/>
  <c r="AD20" i="5"/>
  <c r="AD21" i="5" l="1"/>
  <c r="AC21" i="5"/>
  <c r="AC22" i="5" l="1"/>
  <c r="AD22" i="5"/>
  <c r="AC23" i="5" l="1"/>
  <c r="AD23" i="5"/>
  <c r="AC24" i="5" l="1"/>
  <c r="AD24" i="5"/>
  <c r="AD25" i="5" l="1"/>
  <c r="AC25" i="5"/>
  <c r="AC26" i="5" l="1"/>
  <c r="AD26" i="5"/>
  <c r="AC27" i="5" l="1"/>
  <c r="AD27" i="5"/>
  <c r="AC28" i="5" l="1"/>
  <c r="AD28" i="5"/>
  <c r="AC29" i="5" l="1"/>
  <c r="AD29" i="5"/>
  <c r="AC30" i="5" l="1"/>
  <c r="AD30" i="5"/>
  <c r="AC31" i="5" l="1"/>
  <c r="AD31" i="5"/>
  <c r="AC32" i="5" l="1"/>
  <c r="AD32" i="5"/>
  <c r="AC33" i="5" l="1"/>
  <c r="AD33" i="5"/>
  <c r="AC34" i="5" l="1"/>
  <c r="AD34" i="5"/>
  <c r="AC35" i="5" l="1"/>
  <c r="AD35" i="5"/>
  <c r="AC36" i="5" l="1"/>
  <c r="AD36" i="5"/>
  <c r="AC37" i="5" l="1"/>
  <c r="AD37" i="5"/>
  <c r="AC38" i="5" l="1"/>
  <c r="AD38" i="5"/>
  <c r="AC39" i="5" l="1"/>
  <c r="AD39" i="5"/>
  <c r="AC40" i="5" l="1"/>
  <c r="AD40" i="5"/>
  <c r="AD41" i="5" l="1"/>
  <c r="AC41" i="5"/>
  <c r="AC42" i="5" l="1"/>
  <c r="AD42" i="5"/>
  <c r="AC43" i="5" l="1"/>
  <c r="AD43" i="5"/>
  <c r="AE44" i="5" l="1"/>
  <c r="AE43" i="5"/>
  <c r="AB43" i="5"/>
  <c r="AE38" i="5"/>
  <c r="AB38" i="5"/>
  <c r="Z38" i="5"/>
  <c r="AE37" i="5"/>
  <c r="AB37" i="5"/>
  <c r="Z37" i="5"/>
  <c r="AE36" i="5"/>
  <c r="AB36" i="5"/>
  <c r="Z36" i="5"/>
  <c r="AE35" i="5"/>
  <c r="AB35" i="5"/>
  <c r="Z35" i="5"/>
  <c r="AE34" i="5"/>
  <c r="AB34" i="5"/>
  <c r="Z34" i="5"/>
  <c r="AE33" i="5"/>
  <c r="AB33" i="5"/>
  <c r="Z33" i="5"/>
  <c r="AE32" i="5"/>
  <c r="AB32" i="5"/>
  <c r="Z32" i="5"/>
  <c r="AE31" i="5"/>
  <c r="AB31" i="5"/>
  <c r="Z31" i="5"/>
  <c r="AE30" i="5"/>
  <c r="AB30" i="5"/>
  <c r="Z30" i="5"/>
  <c r="AE29" i="5"/>
  <c r="AB29" i="5"/>
  <c r="Z29" i="5"/>
  <c r="AE28" i="5"/>
  <c r="AB28" i="5"/>
  <c r="Z28" i="5"/>
  <c r="AE27" i="5"/>
  <c r="AB27" i="5"/>
  <c r="Z27" i="5"/>
  <c r="AE26" i="5"/>
  <c r="AB26" i="5"/>
  <c r="Z26" i="5"/>
  <c r="AE25" i="5"/>
  <c r="AB25" i="5"/>
  <c r="Z25" i="5"/>
  <c r="AE24" i="5"/>
  <c r="AB24" i="5"/>
  <c r="Z24" i="5"/>
  <c r="AE23" i="5"/>
  <c r="AB23" i="5"/>
  <c r="Z23" i="5"/>
  <c r="AE22" i="5"/>
  <c r="AB22" i="5"/>
  <c r="Z22" i="5"/>
  <c r="AE21" i="5"/>
  <c r="AB21" i="5"/>
  <c r="Z21" i="5"/>
  <c r="AE20" i="5"/>
  <c r="AB20" i="5"/>
  <c r="Z20" i="5"/>
  <c r="AE19" i="5"/>
  <c r="AB19" i="5"/>
  <c r="Z19" i="5"/>
  <c r="AE18" i="5"/>
  <c r="AB18" i="5"/>
  <c r="Z18" i="5"/>
  <c r="AE17" i="5"/>
  <c r="AB17" i="5"/>
  <c r="Z17" i="5"/>
  <c r="AE16" i="5"/>
  <c r="AB16" i="5"/>
  <c r="Z16" i="5"/>
  <c r="B9" i="5" s="1"/>
  <c r="AE15" i="5"/>
  <c r="AB15" i="5"/>
  <c r="Z15" i="5"/>
  <c r="AE14" i="5"/>
  <c r="AB14" i="5"/>
  <c r="Z14" i="5"/>
  <c r="AE13" i="5"/>
  <c r="AB13" i="5"/>
  <c r="Z13" i="5"/>
  <c r="B8" i="5" l="1"/>
  <c r="M9" i="5" l="1"/>
  <c r="R8" i="5"/>
  <c r="W8" i="5"/>
  <c r="R9" i="5"/>
  <c r="W9" i="5"/>
  <c r="M8" i="5"/>
</calcChain>
</file>

<file path=xl/sharedStrings.xml><?xml version="1.0" encoding="utf-8"?>
<sst xmlns="http://schemas.openxmlformats.org/spreadsheetml/2006/main" count="797" uniqueCount="53">
  <si>
    <t>Zaměstnanec</t>
  </si>
  <si>
    <t>Činnost</t>
  </si>
  <si>
    <t>Měsíc</t>
  </si>
  <si>
    <t>Odpracované hodiny v jednotlivých dnech měsíce</t>
  </si>
  <si>
    <t>Den</t>
  </si>
  <si>
    <t xml:space="preserve">↓ Den \ Hodina → </t>
  </si>
  <si>
    <t>Víkend</t>
  </si>
  <si>
    <t>Svátek</t>
  </si>
  <si>
    <t>Ano</t>
  </si>
  <si>
    <t>Ne</t>
  </si>
  <si>
    <t>Noc</t>
  </si>
  <si>
    <t>Datum</t>
  </si>
  <si>
    <t>Frehar Tomáš</t>
  </si>
  <si>
    <t>Janhuba Radek</t>
  </si>
  <si>
    <t>Klimeš Jan</t>
  </si>
  <si>
    <t>Kriesman Václav</t>
  </si>
  <si>
    <t>Malý Filip</t>
  </si>
  <si>
    <t>Pachulski Filip</t>
  </si>
  <si>
    <t>Adámková Evelína</t>
  </si>
  <si>
    <t>Burešová Jana</t>
  </si>
  <si>
    <t>Daňhel Aleš</t>
  </si>
  <si>
    <t>Pařízek Adam</t>
  </si>
  <si>
    <t>Rom Bohuslav</t>
  </si>
  <si>
    <t>Rom Tisarová Michaela</t>
  </si>
  <si>
    <t>Stejskal Petr</t>
  </si>
  <si>
    <t>Tančinec Lukáš</t>
  </si>
  <si>
    <t>Troch Filip</t>
  </si>
  <si>
    <t>Valíček Zdeněk</t>
  </si>
  <si>
    <t>Vokurková Nikola</t>
  </si>
  <si>
    <t>Jména</t>
  </si>
  <si>
    <t>Trenér kempů talentované mládeže</t>
  </si>
  <si>
    <t>Trenér flagových reprezentačních týmů</t>
  </si>
  <si>
    <t>Trenér tacklových reprezentačních týmů</t>
  </si>
  <si>
    <t>Mentor</t>
  </si>
  <si>
    <t>Manažer a trenér flagových reprezentačních týmů</t>
  </si>
  <si>
    <t>Manažer a trenér tacklových reprezentačních týmů</t>
  </si>
  <si>
    <t>Předseda komise rozhodčích a mentor</t>
  </si>
  <si>
    <t>Koordinátor rozvoje flag fotbalu a trenér kempů talentované mládeže</t>
  </si>
  <si>
    <t>DPP</t>
  </si>
  <si>
    <t>Vyplněný výkaz se posílá z emailové adresy zaměstnance uvedené v dohodě nebo smlouvě na email nadřízeného uvedený v poučení zaměstnance. Odesláním výkazu tímto konkrétním postupem zaměstnanec potvrzuje správnost vyplněných údajů. Čistá odměna bude na základě tohoto výkazu odeslaná na bankovní účet, který je uveden v dohodě nebo smlouvě zaměstnance.</t>
  </si>
  <si>
    <t>Znaky</t>
  </si>
  <si>
    <t>Hodiny, celkem</t>
  </si>
  <si>
    <t>Dny, celkem</t>
  </si>
  <si>
    <t>Celkem</t>
  </si>
  <si>
    <t>Hodiny, nesváteční dny</t>
  </si>
  <si>
    <t>Hodiny, sváteční dny</t>
  </si>
  <si>
    <t>Přehled</t>
  </si>
  <si>
    <t>Výkaz je shodný se standardním výkazem odpracovaných hodin</t>
  </si>
  <si>
    <t>Budete-li v rámci jednoho měsíce pracovat i čerpat dovolenou, jsou třeba dva výkazy</t>
  </si>
  <si>
    <t>Na standardní výkaz uvedete pouze odpracované hodiny, na tento pouze dovolenou</t>
  </si>
  <si>
    <r>
      <t xml:space="preserve">Výkaz odpracovaných hodin (rok 2024) - </t>
    </r>
    <r>
      <rPr>
        <b/>
        <sz val="14"/>
        <color rgb="FFFF0000"/>
        <rFont val="Arial"/>
        <family val="2"/>
        <charset val="238"/>
      </rPr>
      <t>čerpaná dovolená</t>
    </r>
  </si>
  <si>
    <t>Shodný je i princip vyplňování výkazu, včetně nutnosti vyplnit záhlaví výkazu</t>
  </si>
  <si>
    <t>Do tohoto výkazu však zapisujte pouze (!) čerpanou dovolenou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</si>
</sst>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5]mmmm\ yyyy;@"/>
    <numFmt numFmtId="166" formatCode="d/m;@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2" fillId="4" borderId="8" xfId="0" applyNumberFormat="1" applyFont="1" applyFill="1" applyBorder="1" applyAlignment="1">
      <alignment horizontal="center" vertical="top"/>
    </xf>
    <xf numFmtId="164" fontId="2" fillId="4" borderId="11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5" borderId="8" xfId="0" applyNumberFormat="1" applyFont="1" applyFill="1" applyBorder="1" applyAlignment="1">
      <alignment horizontal="center" vertical="top"/>
    </xf>
    <xf numFmtId="164" fontId="2" fillId="5" borderId="11" xfId="0" applyNumberFormat="1" applyFont="1" applyFill="1" applyBorder="1" applyAlignment="1">
      <alignment horizontal="center" vertical="top"/>
    </xf>
    <xf numFmtId="164" fontId="2" fillId="5" borderId="9" xfId="0" applyNumberFormat="1" applyFont="1" applyFill="1" applyBorder="1" applyAlignment="1">
      <alignment horizontal="center" vertical="top"/>
    </xf>
    <xf numFmtId="0" fontId="2" fillId="3" borderId="12" xfId="0" applyFont="1" applyFill="1" applyBorder="1" applyAlignment="1" applyProtection="1">
      <alignment horizontal="left" vertical="top"/>
      <protection hidden="1"/>
    </xf>
    <xf numFmtId="164" fontId="2" fillId="5" borderId="13" xfId="0" applyNumberFormat="1" applyFont="1" applyFill="1" applyBorder="1" applyAlignment="1" applyProtection="1">
      <alignment horizontal="center"/>
      <protection hidden="1"/>
    </xf>
    <xf numFmtId="164" fontId="2" fillId="4" borderId="13" xfId="0" applyNumberFormat="1" applyFont="1" applyFill="1" applyBorder="1" applyAlignment="1" applyProtection="1">
      <alignment horizontal="center"/>
      <protection hidden="1"/>
    </xf>
    <xf numFmtId="164" fontId="2" fillId="3" borderId="16" xfId="0" applyNumberFormat="1" applyFont="1" applyFill="1" applyBorder="1" applyAlignment="1" applyProtection="1">
      <alignment horizontal="right" indent="1" shrinkToFit="1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16" fontId="8" fillId="3" borderId="0" xfId="0" applyNumberFormat="1" applyFont="1" applyFill="1" applyProtection="1">
      <protection hidden="1"/>
    </xf>
    <xf numFmtId="0" fontId="8" fillId="3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 indent="1"/>
      <protection hidden="1"/>
    </xf>
    <xf numFmtId="164" fontId="2" fillId="3" borderId="15" xfId="0" applyNumberFormat="1" applyFont="1" applyFill="1" applyBorder="1" applyAlignment="1" applyProtection="1">
      <alignment horizontal="right" indent="1" shrinkToFit="1"/>
      <protection hidden="1"/>
    </xf>
    <xf numFmtId="164" fontId="3" fillId="2" borderId="0" xfId="0" applyNumberFormat="1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165" fontId="8" fillId="3" borderId="0" xfId="0" applyNumberFormat="1" applyFont="1" applyFill="1" applyProtection="1">
      <protection hidden="1"/>
    </xf>
    <xf numFmtId="164" fontId="2" fillId="3" borderId="10" xfId="0" applyNumberFormat="1" applyFont="1" applyFill="1" applyBorder="1" applyAlignment="1" applyProtection="1">
      <alignment horizontal="right" indent="1" shrinkToFit="1"/>
      <protection hidden="1"/>
    </xf>
    <xf numFmtId="49" fontId="2" fillId="2" borderId="0" xfId="0" applyNumberFormat="1" applyFont="1" applyFill="1" applyProtection="1">
      <protection hidden="1"/>
    </xf>
    <xf numFmtId="14" fontId="2" fillId="3" borderId="7" xfId="0" applyNumberFormat="1" applyFont="1" applyFill="1" applyBorder="1" applyAlignment="1" applyProtection="1">
      <alignment horizontal="right" vertical="top" indent="4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4" fillId="2" borderId="18" xfId="0" applyFont="1" applyFill="1" applyBorder="1" applyAlignment="1" applyProtection="1">
      <alignment horizontal="left"/>
      <protection hidden="1"/>
    </xf>
    <xf numFmtId="0" fontId="2" fillId="2" borderId="14" xfId="0" applyFont="1" applyFill="1" applyBorder="1" applyProtection="1">
      <protection hidden="1"/>
    </xf>
    <xf numFmtId="0" fontId="2" fillId="2" borderId="19" xfId="0" applyFont="1" applyFill="1" applyBorder="1" applyAlignment="1" applyProtection="1">
      <alignment horizontal="right" indent="1"/>
      <protection hidden="1"/>
    </xf>
    <xf numFmtId="0" fontId="2" fillId="3" borderId="17" xfId="0" applyFont="1" applyFill="1" applyBorder="1" applyAlignment="1" applyProtection="1">
      <alignment vertical="top"/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2" fillId="2" borderId="20" xfId="0" applyFont="1" applyFill="1" applyBorder="1" applyAlignment="1" applyProtection="1">
      <alignment horizontal="right" indent="1"/>
      <protection hidden="1"/>
    </xf>
    <xf numFmtId="166" fontId="2" fillId="2" borderId="0" xfId="0" applyNumberFormat="1" applyFont="1" applyFill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left" vertical="top"/>
      <protection hidden="1"/>
    </xf>
    <xf numFmtId="0" fontId="3" fillId="2" borderId="22" xfId="0" applyFont="1" applyFill="1" applyBorder="1" applyProtection="1">
      <protection hidden="1"/>
    </xf>
    <xf numFmtId="0" fontId="2" fillId="3" borderId="22" xfId="0" applyFont="1" applyFill="1" applyBorder="1" applyAlignment="1" applyProtection="1">
      <alignment vertical="top"/>
      <protection hidden="1"/>
    </xf>
    <xf numFmtId="0" fontId="2" fillId="2" borderId="23" xfId="0" applyFont="1" applyFill="1" applyBorder="1" applyAlignment="1" applyProtection="1">
      <alignment horizontal="right" indent="1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4" fillId="3" borderId="3" xfId="0" applyFont="1" applyFill="1" applyBorder="1" applyAlignment="1" applyProtection="1">
      <alignment vertical="top"/>
      <protection hidden="1"/>
    </xf>
    <xf numFmtId="0" fontId="4" fillId="3" borderId="4" xfId="0" applyFont="1" applyFill="1" applyBorder="1" applyAlignment="1" applyProtection="1">
      <alignment horizontal="right" vertical="top" indent="1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right" inden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6" fillId="4" borderId="2" xfId="0" applyNumberFormat="1" applyFont="1" applyFill="1" applyBorder="1" applyAlignment="1">
      <alignment horizontal="left"/>
    </xf>
    <xf numFmtId="49" fontId="6" fillId="4" borderId="3" xfId="0" applyNumberFormat="1" applyFont="1" applyFill="1" applyBorder="1" applyAlignment="1">
      <alignment horizontal="left"/>
    </xf>
    <xf numFmtId="49" fontId="6" fillId="4" borderId="4" xfId="0" applyNumberFormat="1" applyFont="1" applyFill="1" applyBorder="1" applyAlignment="1">
      <alignment horizontal="left"/>
    </xf>
    <xf numFmtId="49" fontId="6" fillId="4" borderId="2" xfId="0" applyNumberFormat="1" applyFont="1" applyFill="1" applyBorder="1" applyAlignment="1">
      <alignment horizontal="left" shrinkToFit="1"/>
    </xf>
    <xf numFmtId="49" fontId="6" fillId="4" borderId="3" xfId="0" applyNumberFormat="1" applyFont="1" applyFill="1" applyBorder="1" applyAlignment="1">
      <alignment horizontal="left" shrinkToFit="1"/>
    </xf>
    <xf numFmtId="49" fontId="6" fillId="4" borderId="4" xfId="0" applyNumberFormat="1" applyFont="1" applyFill="1" applyBorder="1" applyAlignment="1">
      <alignment horizontal="left" shrinkToFit="1"/>
    </xf>
    <xf numFmtId="165" fontId="6" fillId="4" borderId="2" xfId="0" applyNumberFormat="1" applyFont="1" applyFill="1" applyBorder="1" applyAlignment="1">
      <alignment horizontal="left" shrinkToFit="1"/>
    </xf>
    <xf numFmtId="165" fontId="6" fillId="4" borderId="3" xfId="0" applyNumberFormat="1" applyFont="1" applyFill="1" applyBorder="1" applyAlignment="1">
      <alignment horizontal="left" shrinkToFit="1"/>
    </xf>
    <xf numFmtId="165" fontId="6" fillId="4" borderId="4" xfId="0" applyNumberFormat="1" applyFont="1" applyFill="1" applyBorder="1" applyAlignment="1">
      <alignment horizontal="left" shrinkToFit="1"/>
    </xf>
    <xf numFmtId="164" fontId="2" fillId="3" borderId="0" xfId="0" applyNumberFormat="1" applyFont="1" applyFill="1" applyAlignment="1" applyProtection="1">
      <alignment horizontal="center" vertical="top"/>
      <protection hidden="1"/>
    </xf>
    <xf numFmtId="0" fontId="2" fillId="3" borderId="0" xfId="0" applyFont="1" applyFill="1" applyAlignment="1" applyProtection="1">
      <alignment horizontal="center" vertical="top"/>
      <protection hidden="1"/>
    </xf>
    <xf numFmtId="0" fontId="2" fillId="3" borderId="0" xfId="0" applyFont="1" applyFill="1" applyAlignment="1" applyProtection="1">
      <alignment horizontal="left" vertical="top"/>
      <protection hidden="1"/>
    </xf>
    <xf numFmtId="0" fontId="2" fillId="3" borderId="0" xfId="0" applyFont="1" applyFill="1" applyAlignment="1" applyProtection="1">
      <alignment vertical="top"/>
      <protection hidden="1"/>
    </xf>
    <xf numFmtId="164" fontId="2" fillId="3" borderId="22" xfId="0" applyNumberFormat="1" applyFont="1" applyFill="1" applyBorder="1" applyAlignment="1" applyProtection="1">
      <alignment horizontal="center" vertical="top"/>
      <protection hidden="1"/>
    </xf>
    <xf numFmtId="0" fontId="2" fillId="3" borderId="22" xfId="0" applyFont="1" applyFill="1" applyBorder="1" applyAlignment="1" applyProtection="1">
      <alignment horizontal="center" vertical="top"/>
      <protection hidden="1"/>
    </xf>
    <xf numFmtId="0" fontId="7" fillId="2" borderId="14" xfId="0" applyFont="1" applyFill="1" applyBorder="1" applyAlignment="1" applyProtection="1">
      <alignment horizontal="left" vertical="center" wrapText="1"/>
      <protection hidden="1"/>
    </xf>
    <xf numFmtId="0" fontId="2" fillId="3" borderId="22" xfId="0" applyFont="1" applyFill="1" applyBorder="1" applyAlignment="1" applyProtection="1">
      <alignment horizontal="left" vertical="top"/>
      <protection hidden="1"/>
    </xf>
    <xf numFmtId="0" fontId="2" fillId="3" borderId="22" xfId="0" applyFont="1" applyFill="1" applyBorder="1" applyAlignment="1" applyProtection="1">
      <alignment vertical="top"/>
      <protection hidden="1"/>
    </xf>
  </cellXfs>
  <cellStyles count="1">
    <cellStyle name="Normální" xfId="0" builtinId="0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BAB5-4E20-4976-AE2F-A8752C561208}">
  <dimension ref="A1:AQ370"/>
  <sheetViews>
    <sheetView tabSelected="1" zoomScaleNormal="100" workbookViewId="0">
      <selection activeCell="AG16" sqref="AG16"/>
    </sheetView>
  </sheetViews>
  <sheetFormatPr defaultRowHeight="12.75" x14ac:dyDescent="0.2"/>
  <cols>
    <col min="1" max="1" width="16.140625" style="16" customWidth="1"/>
    <col min="2" max="25" width="3.7109375" style="11" customWidth="1"/>
    <col min="26" max="26" width="6.42578125" style="17" customWidth="1"/>
    <col min="27" max="27" width="5.28515625" style="11" customWidth="1"/>
    <col min="28" max="28" width="5.28515625" style="12" hidden="1" customWidth="1"/>
    <col min="29" max="29" width="7.42578125" style="12" hidden="1" customWidth="1"/>
    <col min="30" max="30" width="7" style="12" hidden="1" customWidth="1"/>
    <col min="31" max="31" width="6.42578125" style="12" hidden="1" customWidth="1"/>
    <col min="32" max="32" width="5.28515625" style="11" customWidth="1"/>
    <col min="33" max="33" width="73.140625" style="13" bestFit="1" customWidth="1"/>
    <col min="34" max="34" width="5.28515625" style="11" hidden="1" customWidth="1"/>
    <col min="35" max="35" width="0" style="11" hidden="1" customWidth="1"/>
    <col min="36" max="41" width="0" style="15" hidden="1" customWidth="1"/>
    <col min="42" max="42" width="12.85546875" style="11" hidden="1" customWidth="1"/>
    <col min="43" max="16384" width="9.140625" style="11"/>
  </cols>
  <sheetData>
    <row r="1" spans="1:43" ht="18" x14ac:dyDescent="0.25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  <c r="AA1" s="47"/>
      <c r="AB1" s="47"/>
      <c r="AC1" s="47"/>
      <c r="AD1" s="47"/>
      <c r="AE1" s="47"/>
      <c r="AF1" s="47"/>
      <c r="AH1" s="47"/>
      <c r="AJ1" s="15" t="s">
        <v>11</v>
      </c>
      <c r="AK1" s="15" t="s">
        <v>6</v>
      </c>
      <c r="AL1" s="15" t="s">
        <v>7</v>
      </c>
      <c r="AN1" s="15" t="s">
        <v>29</v>
      </c>
      <c r="AO1" s="15" t="s">
        <v>38</v>
      </c>
      <c r="AP1" s="15" t="s">
        <v>2</v>
      </c>
      <c r="AQ1" s="15"/>
    </row>
    <row r="2" spans="1:43" s="13" customFormat="1" ht="13.5" thickBot="1" x14ac:dyDescent="0.25">
      <c r="A2" s="25"/>
      <c r="Z2" s="26"/>
      <c r="AB2" s="20"/>
      <c r="AC2" s="20"/>
      <c r="AD2" s="20"/>
      <c r="AE2" s="20"/>
      <c r="AJ2" s="14">
        <v>45292</v>
      </c>
      <c r="AK2" s="15" t="s">
        <v>9</v>
      </c>
      <c r="AL2" s="15" t="s">
        <v>8</v>
      </c>
      <c r="AM2" s="15"/>
      <c r="AN2" s="15" t="s">
        <v>18</v>
      </c>
      <c r="AO2" s="15" t="s">
        <v>30</v>
      </c>
      <c r="AP2" s="21">
        <v>45292</v>
      </c>
      <c r="AQ2" s="21"/>
    </row>
    <row r="3" spans="1:43" ht="16.5" thickBot="1" x14ac:dyDescent="0.3">
      <c r="A3" s="44" t="s">
        <v>0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  <c r="AJ3" s="14">
        <v>45293</v>
      </c>
      <c r="AK3" s="15" t="s">
        <v>9</v>
      </c>
      <c r="AL3" s="15" t="s">
        <v>9</v>
      </c>
      <c r="AN3" s="15" t="s">
        <v>19</v>
      </c>
      <c r="AO3" s="15" t="s">
        <v>37</v>
      </c>
      <c r="AP3" s="21">
        <v>45323</v>
      </c>
      <c r="AQ3" s="21"/>
    </row>
    <row r="4" spans="1:43" ht="16.5" thickBot="1" x14ac:dyDescent="0.3">
      <c r="A4" s="44" t="s">
        <v>1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  <c r="AJ4" s="14">
        <v>45294</v>
      </c>
      <c r="AK4" s="15" t="s">
        <v>9</v>
      </c>
      <c r="AL4" s="15" t="s">
        <v>9</v>
      </c>
      <c r="AN4" s="15" t="s">
        <v>20</v>
      </c>
      <c r="AO4" s="15" t="s">
        <v>31</v>
      </c>
      <c r="AP4" s="21">
        <v>45352</v>
      </c>
      <c r="AQ4" s="21"/>
    </row>
    <row r="5" spans="1:43" ht="16.5" thickBot="1" x14ac:dyDescent="0.3">
      <c r="A5" s="44" t="s">
        <v>2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  <c r="AJ5" s="14">
        <v>45295</v>
      </c>
      <c r="AK5" s="15" t="s">
        <v>9</v>
      </c>
      <c r="AL5" s="15" t="s">
        <v>9</v>
      </c>
      <c r="AN5" s="15" t="s">
        <v>12</v>
      </c>
      <c r="AO5" s="15" t="s">
        <v>34</v>
      </c>
      <c r="AP5" s="21">
        <v>45383</v>
      </c>
      <c r="AQ5" s="21"/>
    </row>
    <row r="6" spans="1:43" s="13" customFormat="1" ht="13.5" thickBot="1" x14ac:dyDescent="0.25">
      <c r="A6" s="25"/>
      <c r="Z6" s="26"/>
      <c r="AB6" s="20"/>
      <c r="AC6" s="20"/>
      <c r="AD6" s="20"/>
      <c r="AE6" s="20"/>
      <c r="AJ6" s="14">
        <v>45296</v>
      </c>
      <c r="AK6" s="15" t="s">
        <v>9</v>
      </c>
      <c r="AL6" s="15" t="s">
        <v>9</v>
      </c>
      <c r="AM6" s="15"/>
      <c r="AN6" s="15" t="s">
        <v>13</v>
      </c>
      <c r="AO6" s="15" t="s">
        <v>32</v>
      </c>
      <c r="AP6" s="21">
        <v>45413</v>
      </c>
      <c r="AQ6" s="21"/>
    </row>
    <row r="7" spans="1:43" s="13" customFormat="1" x14ac:dyDescent="0.2">
      <c r="A7" s="27" t="s">
        <v>46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9"/>
      <c r="AB7" s="20"/>
      <c r="AC7" s="20"/>
      <c r="AD7" s="20"/>
      <c r="AE7" s="20"/>
      <c r="AJ7" s="14">
        <v>45297</v>
      </c>
      <c r="AK7" s="15" t="s">
        <v>8</v>
      </c>
      <c r="AL7" s="15" t="s">
        <v>9</v>
      </c>
      <c r="AM7" s="15"/>
      <c r="AN7" s="15" t="s">
        <v>14</v>
      </c>
      <c r="AO7" s="15" t="s">
        <v>35</v>
      </c>
      <c r="AP7" s="21">
        <v>45444</v>
      </c>
      <c r="AQ7" s="21"/>
    </row>
    <row r="8" spans="1:43" s="13" customFormat="1" x14ac:dyDescent="0.2">
      <c r="A8" s="30" t="s">
        <v>41</v>
      </c>
      <c r="B8" s="57">
        <f>SUM(Z13:Z43)</f>
        <v>0</v>
      </c>
      <c r="C8" s="58"/>
      <c r="D8" s="11"/>
      <c r="E8" s="31" t="s">
        <v>44</v>
      </c>
      <c r="F8" s="11"/>
      <c r="G8" s="11"/>
      <c r="H8" s="11"/>
      <c r="I8" s="11"/>
      <c r="J8" s="11"/>
      <c r="K8" s="59" t="s">
        <v>43</v>
      </c>
      <c r="L8" s="59"/>
      <c r="M8" s="57">
        <f>SUMIF(AD13:AD43,"Ne",Z13:Z43)</f>
        <v>0</v>
      </c>
      <c r="N8" s="58"/>
      <c r="O8" s="11"/>
      <c r="P8" s="60" t="s">
        <v>10</v>
      </c>
      <c r="Q8" s="60"/>
      <c r="R8" s="57">
        <f>SUMIF(AD13:AD43,"Ne",AB13:AB43)</f>
        <v>0</v>
      </c>
      <c r="S8" s="58"/>
      <c r="T8" s="11"/>
      <c r="U8" s="59" t="s">
        <v>6</v>
      </c>
      <c r="V8" s="59"/>
      <c r="W8" s="57">
        <f>SUMIFS(Z13:Z43,AD13:AD43,"Ne",AC13:AC43,"Ano")</f>
        <v>0</v>
      </c>
      <c r="X8" s="58"/>
      <c r="Y8" s="11"/>
      <c r="Z8" s="32"/>
      <c r="AB8" s="20"/>
      <c r="AC8" s="33"/>
      <c r="AD8" s="20"/>
      <c r="AE8" s="20"/>
      <c r="AJ8" s="14">
        <v>45298</v>
      </c>
      <c r="AK8" s="15" t="s">
        <v>8</v>
      </c>
      <c r="AL8" s="15" t="s">
        <v>9</v>
      </c>
      <c r="AM8" s="15"/>
      <c r="AN8" s="15" t="s">
        <v>15</v>
      </c>
      <c r="AO8" s="15" t="s">
        <v>33</v>
      </c>
      <c r="AP8" s="21">
        <v>45474</v>
      </c>
      <c r="AQ8" s="21"/>
    </row>
    <row r="9" spans="1:43" s="13" customFormat="1" ht="13.5" thickBot="1" x14ac:dyDescent="0.25">
      <c r="A9" s="34" t="s">
        <v>42</v>
      </c>
      <c r="B9" s="62">
        <f>COUNTIFS(Z13:Z43,"&gt;0")</f>
        <v>0</v>
      </c>
      <c r="C9" s="62"/>
      <c r="D9" s="35"/>
      <c r="E9" s="36" t="s">
        <v>45</v>
      </c>
      <c r="F9" s="35"/>
      <c r="G9" s="35"/>
      <c r="H9" s="35"/>
      <c r="I9" s="35"/>
      <c r="J9" s="35"/>
      <c r="K9" s="64" t="s">
        <v>43</v>
      </c>
      <c r="L9" s="64"/>
      <c r="M9" s="61">
        <f>SUMIF(AD13:AD43,"Ano",Z13:Z43)</f>
        <v>0</v>
      </c>
      <c r="N9" s="62"/>
      <c r="O9" s="35"/>
      <c r="P9" s="65" t="s">
        <v>10</v>
      </c>
      <c r="Q9" s="65"/>
      <c r="R9" s="61">
        <f>SUMIF(AD13:AD43,"Ano",AB13:AB43)</f>
        <v>0</v>
      </c>
      <c r="S9" s="62"/>
      <c r="T9" s="35"/>
      <c r="U9" s="64" t="s">
        <v>6</v>
      </c>
      <c r="V9" s="64"/>
      <c r="W9" s="61">
        <f>SUMIFS(Z13:Z43,AD13:AD43,"Ano",AC13:AC43,"Ano")</f>
        <v>0</v>
      </c>
      <c r="X9" s="62"/>
      <c r="Y9" s="35"/>
      <c r="Z9" s="37"/>
      <c r="AB9" s="20"/>
      <c r="AC9" s="20"/>
      <c r="AD9" s="20"/>
      <c r="AE9" s="20"/>
      <c r="AJ9" s="14">
        <v>45299</v>
      </c>
      <c r="AK9" s="15" t="s">
        <v>9</v>
      </c>
      <c r="AL9" s="15" t="s">
        <v>9</v>
      </c>
      <c r="AM9" s="15"/>
      <c r="AN9" s="15" t="s">
        <v>16</v>
      </c>
      <c r="AO9" s="15" t="s">
        <v>36</v>
      </c>
      <c r="AP9" s="21">
        <v>45505</v>
      </c>
      <c r="AQ9" s="21"/>
    </row>
    <row r="10" spans="1:43" s="13" customFormat="1" ht="13.5" thickBot="1" x14ac:dyDescent="0.25">
      <c r="A10" s="25"/>
      <c r="Z10" s="26"/>
      <c r="AB10" s="20"/>
      <c r="AC10" s="20"/>
      <c r="AD10" s="20"/>
      <c r="AE10" s="20"/>
      <c r="AJ10" s="14">
        <v>45300</v>
      </c>
      <c r="AK10" s="15" t="s">
        <v>9</v>
      </c>
      <c r="AL10" s="15" t="s">
        <v>9</v>
      </c>
      <c r="AM10" s="15"/>
      <c r="AN10" s="15" t="s">
        <v>17</v>
      </c>
      <c r="AO10" s="15"/>
      <c r="AP10" s="21">
        <v>45536</v>
      </c>
      <c r="AQ10" s="21"/>
    </row>
    <row r="11" spans="1:43" ht="13.5" thickBot="1" x14ac:dyDescent="0.25">
      <c r="A11" s="38" t="s">
        <v>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40"/>
      <c r="AJ11" s="14">
        <v>45301</v>
      </c>
      <c r="AK11" s="15" t="s">
        <v>9</v>
      </c>
      <c r="AL11" s="15" t="s">
        <v>9</v>
      </c>
      <c r="AN11" s="15" t="s">
        <v>21</v>
      </c>
      <c r="AP11" s="21">
        <v>45566</v>
      </c>
      <c r="AQ11" s="21"/>
    </row>
    <row r="12" spans="1:43" ht="13.5" thickBot="1" x14ac:dyDescent="0.25">
      <c r="A12" s="41" t="s">
        <v>5</v>
      </c>
      <c r="B12" s="42">
        <v>0</v>
      </c>
      <c r="C12" s="42">
        <v>1</v>
      </c>
      <c r="D12" s="42">
        <v>2</v>
      </c>
      <c r="E12" s="42">
        <v>3</v>
      </c>
      <c r="F12" s="42">
        <v>4</v>
      </c>
      <c r="G12" s="42">
        <v>5</v>
      </c>
      <c r="H12" s="42">
        <v>6</v>
      </c>
      <c r="I12" s="42">
        <v>7</v>
      </c>
      <c r="J12" s="42">
        <v>8</v>
      </c>
      <c r="K12" s="42">
        <v>9</v>
      </c>
      <c r="L12" s="42">
        <v>10</v>
      </c>
      <c r="M12" s="42">
        <v>11</v>
      </c>
      <c r="N12" s="42">
        <v>12</v>
      </c>
      <c r="O12" s="42">
        <v>13</v>
      </c>
      <c r="P12" s="42">
        <v>14</v>
      </c>
      <c r="Q12" s="42">
        <v>15</v>
      </c>
      <c r="R12" s="42">
        <v>16</v>
      </c>
      <c r="S12" s="42">
        <v>17</v>
      </c>
      <c r="T12" s="42">
        <v>18</v>
      </c>
      <c r="U12" s="42">
        <v>19</v>
      </c>
      <c r="V12" s="42">
        <v>20</v>
      </c>
      <c r="W12" s="42">
        <v>21</v>
      </c>
      <c r="X12" s="42">
        <v>22</v>
      </c>
      <c r="Y12" s="42">
        <v>23</v>
      </c>
      <c r="Z12" s="43" t="s">
        <v>4</v>
      </c>
      <c r="AB12" s="12" t="s">
        <v>10</v>
      </c>
      <c r="AC12" s="20" t="s">
        <v>6</v>
      </c>
      <c r="AD12" s="20" t="s">
        <v>7</v>
      </c>
      <c r="AE12" s="20" t="s">
        <v>40</v>
      </c>
      <c r="AJ12" s="14">
        <v>45302</v>
      </c>
      <c r="AK12" s="15" t="s">
        <v>9</v>
      </c>
      <c r="AL12" s="15" t="s">
        <v>9</v>
      </c>
      <c r="AN12" s="15" t="s">
        <v>22</v>
      </c>
      <c r="AP12" s="21">
        <v>45597</v>
      </c>
      <c r="AQ12" s="21"/>
    </row>
    <row r="13" spans="1:43" x14ac:dyDescent="0.2">
      <c r="A13" s="24" t="str">
        <f>IF(ISBLANK(B5)," ",B5)</f>
        <v xml:space="preserve"> </v>
      </c>
      <c r="B13" s="4"/>
      <c r="C13" s="4"/>
      <c r="D13" s="4"/>
      <c r="E13" s="4"/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4"/>
      <c r="Y13" s="4"/>
      <c r="Z13" s="18">
        <f t="shared" ref="Z13:Z38" si="0">SUM(B13:Y13)</f>
        <v>0</v>
      </c>
      <c r="AB13" s="19">
        <f t="shared" ref="AB13:AB43" si="1">SUM(B13:G13,X13:Y13)</f>
        <v>0</v>
      </c>
      <c r="AC13" s="20" t="e">
        <f t="shared" ref="AC13:AC43" si="2">VLOOKUP(A13,weekend,2)</f>
        <v>#N/A</v>
      </c>
      <c r="AD13" s="20" t="e">
        <f t="shared" ref="AD13:AD43" si="3">VLOOKUP(A13,weekend,3)</f>
        <v>#N/A</v>
      </c>
      <c r="AE13" s="12">
        <f t="shared" ref="AE13:AE44" si="4">LEN(I13)</f>
        <v>0</v>
      </c>
      <c r="AG13" s="13" t="s">
        <v>47</v>
      </c>
      <c r="AJ13" s="14">
        <v>45303</v>
      </c>
      <c r="AK13" s="15" t="s">
        <v>9</v>
      </c>
      <c r="AL13" s="15" t="s">
        <v>9</v>
      </c>
      <c r="AN13" s="15" t="s">
        <v>23</v>
      </c>
      <c r="AP13" s="21">
        <v>45627</v>
      </c>
      <c r="AQ13" s="21"/>
    </row>
    <row r="14" spans="1:43" x14ac:dyDescent="0.2">
      <c r="A14" s="24" t="str">
        <f>IF(ISBLANK(B$5)," ",A13+1)</f>
        <v xml:space="preserve"> </v>
      </c>
      <c r="B14" s="5"/>
      <c r="C14" s="5"/>
      <c r="D14" s="5"/>
      <c r="E14" s="5"/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5"/>
      <c r="Y14" s="5"/>
      <c r="Z14" s="22">
        <f t="shared" si="0"/>
        <v>0</v>
      </c>
      <c r="AB14" s="19">
        <f t="shared" si="1"/>
        <v>0</v>
      </c>
      <c r="AC14" s="20" t="e">
        <f t="shared" si="2"/>
        <v>#N/A</v>
      </c>
      <c r="AD14" s="20" t="e">
        <f t="shared" si="3"/>
        <v>#N/A</v>
      </c>
      <c r="AE14" s="12">
        <f t="shared" si="4"/>
        <v>0</v>
      </c>
      <c r="AG14" s="13" t="s">
        <v>51</v>
      </c>
      <c r="AJ14" s="14">
        <v>45304</v>
      </c>
      <c r="AK14" s="15" t="s">
        <v>8</v>
      </c>
      <c r="AL14" s="15" t="s">
        <v>9</v>
      </c>
      <c r="AN14" s="15" t="s">
        <v>24</v>
      </c>
      <c r="AP14" s="21"/>
    </row>
    <row r="15" spans="1:43" x14ac:dyDescent="0.2">
      <c r="A15" s="24" t="str">
        <f t="shared" ref="A15:A40" si="5">IF(ISBLANK(B$5)," ",A14+1)</f>
        <v xml:space="preserve"> </v>
      </c>
      <c r="B15" s="5"/>
      <c r="C15" s="5"/>
      <c r="D15" s="5"/>
      <c r="E15" s="5"/>
      <c r="F15" s="5"/>
      <c r="G15" s="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5"/>
      <c r="Y15" s="5"/>
      <c r="Z15" s="22">
        <f t="shared" si="0"/>
        <v>0</v>
      </c>
      <c r="AB15" s="19">
        <f t="shared" si="1"/>
        <v>0</v>
      </c>
      <c r="AC15" s="20" t="e">
        <f t="shared" si="2"/>
        <v>#N/A</v>
      </c>
      <c r="AD15" s="20" t="e">
        <f t="shared" si="3"/>
        <v>#N/A</v>
      </c>
      <c r="AE15" s="12">
        <f t="shared" si="4"/>
        <v>0</v>
      </c>
      <c r="AG15" s="13" t="s">
        <v>52</v>
      </c>
      <c r="AJ15" s="14">
        <v>45305</v>
      </c>
      <c r="AK15" s="15" t="s">
        <v>8</v>
      </c>
      <c r="AL15" s="15" t="s">
        <v>9</v>
      </c>
      <c r="AN15" s="15" t="s">
        <v>25</v>
      </c>
      <c r="AP15" s="21"/>
    </row>
    <row r="16" spans="1:43" x14ac:dyDescent="0.2">
      <c r="A16" s="24" t="str">
        <f t="shared" si="5"/>
        <v xml:space="preserve"> </v>
      </c>
      <c r="B16" s="5"/>
      <c r="C16" s="5"/>
      <c r="D16" s="5"/>
      <c r="E16" s="5"/>
      <c r="F16" s="5"/>
      <c r="G16" s="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5"/>
      <c r="Y16" s="5"/>
      <c r="Z16" s="22">
        <f t="shared" si="0"/>
        <v>0</v>
      </c>
      <c r="AB16" s="19">
        <f t="shared" si="1"/>
        <v>0</v>
      </c>
      <c r="AC16" s="20" t="e">
        <f t="shared" si="2"/>
        <v>#N/A</v>
      </c>
      <c r="AD16" s="20" t="e">
        <f t="shared" si="3"/>
        <v>#N/A</v>
      </c>
      <c r="AE16" s="12">
        <f t="shared" si="4"/>
        <v>0</v>
      </c>
      <c r="AJ16" s="14">
        <v>45306</v>
      </c>
      <c r="AK16" s="15" t="s">
        <v>9</v>
      </c>
      <c r="AL16" s="15" t="s">
        <v>9</v>
      </c>
      <c r="AN16" s="15" t="s">
        <v>26</v>
      </c>
      <c r="AP16" s="21"/>
    </row>
    <row r="17" spans="1:42" x14ac:dyDescent="0.2">
      <c r="A17" s="24" t="str">
        <f t="shared" si="5"/>
        <v xml:space="preserve"> </v>
      </c>
      <c r="B17" s="5"/>
      <c r="C17" s="5"/>
      <c r="D17" s="5"/>
      <c r="E17" s="5"/>
      <c r="F17" s="5"/>
      <c r="G17" s="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5"/>
      <c r="Y17" s="5"/>
      <c r="Z17" s="22">
        <f t="shared" si="0"/>
        <v>0</v>
      </c>
      <c r="AB17" s="19">
        <f t="shared" si="1"/>
        <v>0</v>
      </c>
      <c r="AC17" s="20" t="e">
        <f t="shared" si="2"/>
        <v>#N/A</v>
      </c>
      <c r="AD17" s="20" t="e">
        <f t="shared" si="3"/>
        <v>#N/A</v>
      </c>
      <c r="AE17" s="12">
        <f t="shared" si="4"/>
        <v>0</v>
      </c>
      <c r="AG17" s="13" t="s">
        <v>48</v>
      </c>
      <c r="AJ17" s="14">
        <v>45307</v>
      </c>
      <c r="AK17" s="15" t="s">
        <v>9</v>
      </c>
      <c r="AL17" s="15" t="s">
        <v>9</v>
      </c>
      <c r="AN17" s="15" t="s">
        <v>27</v>
      </c>
      <c r="AP17" s="21"/>
    </row>
    <row r="18" spans="1:42" x14ac:dyDescent="0.2">
      <c r="A18" s="24" t="str">
        <f t="shared" si="5"/>
        <v xml:space="preserve"> </v>
      </c>
      <c r="B18" s="5"/>
      <c r="C18" s="5"/>
      <c r="D18" s="5"/>
      <c r="E18" s="5"/>
      <c r="F18" s="5"/>
      <c r="G18" s="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5"/>
      <c r="Y18" s="5"/>
      <c r="Z18" s="22">
        <f t="shared" si="0"/>
        <v>0</v>
      </c>
      <c r="AB18" s="19">
        <f t="shared" si="1"/>
        <v>0</v>
      </c>
      <c r="AC18" s="20" t="e">
        <f t="shared" si="2"/>
        <v>#N/A</v>
      </c>
      <c r="AD18" s="20" t="e">
        <f t="shared" si="3"/>
        <v>#N/A</v>
      </c>
      <c r="AE18" s="12">
        <f t="shared" si="4"/>
        <v>0</v>
      </c>
      <c r="AG18" s="13" t="s">
        <v>49</v>
      </c>
      <c r="AJ18" s="14">
        <v>45308</v>
      </c>
      <c r="AK18" s="15" t="s">
        <v>9</v>
      </c>
      <c r="AL18" s="15" t="s">
        <v>9</v>
      </c>
      <c r="AN18" s="15" t="s">
        <v>28</v>
      </c>
      <c r="AP18" s="21"/>
    </row>
    <row r="19" spans="1:42" x14ac:dyDescent="0.2">
      <c r="A19" s="24" t="str">
        <f t="shared" si="5"/>
        <v xml:space="preserve"> </v>
      </c>
      <c r="B19" s="5"/>
      <c r="C19" s="5"/>
      <c r="D19" s="5"/>
      <c r="E19" s="5"/>
      <c r="F19" s="5"/>
      <c r="G19" s="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5"/>
      <c r="Y19" s="5"/>
      <c r="Z19" s="22">
        <f t="shared" si="0"/>
        <v>0</v>
      </c>
      <c r="AB19" s="19">
        <f t="shared" si="1"/>
        <v>0</v>
      </c>
      <c r="AC19" s="20" t="e">
        <f t="shared" si="2"/>
        <v>#N/A</v>
      </c>
      <c r="AD19" s="20" t="e">
        <f t="shared" si="3"/>
        <v>#N/A</v>
      </c>
      <c r="AE19" s="12">
        <f t="shared" si="4"/>
        <v>0</v>
      </c>
      <c r="AG19" s="23"/>
      <c r="AJ19" s="14">
        <v>45309</v>
      </c>
      <c r="AK19" s="15" t="s">
        <v>9</v>
      </c>
      <c r="AL19" s="15" t="s">
        <v>9</v>
      </c>
    </row>
    <row r="20" spans="1:42" x14ac:dyDescent="0.2">
      <c r="A20" s="24" t="str">
        <f t="shared" si="5"/>
        <v xml:space="preserve"> </v>
      </c>
      <c r="B20" s="5"/>
      <c r="C20" s="5"/>
      <c r="D20" s="5"/>
      <c r="E20" s="5"/>
      <c r="F20" s="5"/>
      <c r="G20" s="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"/>
      <c r="Y20" s="5"/>
      <c r="Z20" s="22">
        <f t="shared" si="0"/>
        <v>0</v>
      </c>
      <c r="AB20" s="19">
        <f t="shared" si="1"/>
        <v>0</v>
      </c>
      <c r="AC20" s="20" t="e">
        <f t="shared" si="2"/>
        <v>#N/A</v>
      </c>
      <c r="AD20" s="20" t="e">
        <f t="shared" si="3"/>
        <v>#N/A</v>
      </c>
      <c r="AE20" s="12">
        <f t="shared" si="4"/>
        <v>0</v>
      </c>
      <c r="AJ20" s="14">
        <v>45310</v>
      </c>
      <c r="AK20" s="15" t="s">
        <v>9</v>
      </c>
      <c r="AL20" s="15" t="s">
        <v>9</v>
      </c>
    </row>
    <row r="21" spans="1:42" x14ac:dyDescent="0.2">
      <c r="A21" s="24" t="str">
        <f t="shared" si="5"/>
        <v xml:space="preserve"> </v>
      </c>
      <c r="B21" s="5"/>
      <c r="C21" s="5"/>
      <c r="D21" s="5"/>
      <c r="E21" s="5"/>
      <c r="F21" s="5"/>
      <c r="G21" s="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5"/>
      <c r="Y21" s="5"/>
      <c r="Z21" s="22">
        <f t="shared" si="0"/>
        <v>0</v>
      </c>
      <c r="AB21" s="19">
        <f t="shared" si="1"/>
        <v>0</v>
      </c>
      <c r="AC21" s="20" t="e">
        <f t="shared" si="2"/>
        <v>#N/A</v>
      </c>
      <c r="AD21" s="20" t="e">
        <f t="shared" si="3"/>
        <v>#N/A</v>
      </c>
      <c r="AE21" s="12">
        <f t="shared" si="4"/>
        <v>0</v>
      </c>
      <c r="AJ21" s="14">
        <v>45311</v>
      </c>
      <c r="AK21" s="15" t="s">
        <v>8</v>
      </c>
      <c r="AL21" s="15" t="s">
        <v>9</v>
      </c>
      <c r="AP21" s="21"/>
    </row>
    <row r="22" spans="1:42" x14ac:dyDescent="0.2">
      <c r="A22" s="24" t="str">
        <f t="shared" si="5"/>
        <v xml:space="preserve"> </v>
      </c>
      <c r="B22" s="5"/>
      <c r="C22" s="5"/>
      <c r="D22" s="5"/>
      <c r="E22" s="5"/>
      <c r="F22" s="5"/>
      <c r="G22" s="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5"/>
      <c r="Y22" s="5"/>
      <c r="Z22" s="22">
        <f t="shared" si="0"/>
        <v>0</v>
      </c>
      <c r="AB22" s="19">
        <f t="shared" si="1"/>
        <v>0</v>
      </c>
      <c r="AC22" s="20" t="e">
        <f t="shared" si="2"/>
        <v>#N/A</v>
      </c>
      <c r="AD22" s="20" t="e">
        <f t="shared" si="3"/>
        <v>#N/A</v>
      </c>
      <c r="AE22" s="12">
        <f t="shared" si="4"/>
        <v>0</v>
      </c>
      <c r="AJ22" s="14">
        <v>45312</v>
      </c>
      <c r="AK22" s="15" t="s">
        <v>8</v>
      </c>
      <c r="AL22" s="15" t="s">
        <v>9</v>
      </c>
    </row>
    <row r="23" spans="1:42" x14ac:dyDescent="0.2">
      <c r="A23" s="24" t="str">
        <f t="shared" si="5"/>
        <v xml:space="preserve"> </v>
      </c>
      <c r="B23" s="6"/>
      <c r="C23" s="6"/>
      <c r="D23" s="5"/>
      <c r="E23" s="6"/>
      <c r="F23" s="6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6"/>
      <c r="Y23" s="6"/>
      <c r="Z23" s="22">
        <f t="shared" si="0"/>
        <v>0</v>
      </c>
      <c r="AB23" s="19">
        <f t="shared" si="1"/>
        <v>0</v>
      </c>
      <c r="AC23" s="20" t="e">
        <f t="shared" si="2"/>
        <v>#N/A</v>
      </c>
      <c r="AD23" s="20" t="e">
        <f t="shared" si="3"/>
        <v>#N/A</v>
      </c>
      <c r="AE23" s="12">
        <f t="shared" si="4"/>
        <v>0</v>
      </c>
      <c r="AJ23" s="14">
        <v>45313</v>
      </c>
      <c r="AK23" s="15" t="s">
        <v>9</v>
      </c>
      <c r="AL23" s="15" t="s">
        <v>9</v>
      </c>
    </row>
    <row r="24" spans="1:42" x14ac:dyDescent="0.2">
      <c r="A24" s="24" t="str">
        <f t="shared" si="5"/>
        <v xml:space="preserve"> </v>
      </c>
      <c r="B24" s="6"/>
      <c r="C24" s="6"/>
      <c r="D24" s="5"/>
      <c r="E24" s="6"/>
      <c r="F24" s="6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6"/>
      <c r="Y24" s="6"/>
      <c r="Z24" s="22">
        <f t="shared" si="0"/>
        <v>0</v>
      </c>
      <c r="AB24" s="19">
        <f t="shared" si="1"/>
        <v>0</v>
      </c>
      <c r="AC24" s="20" t="e">
        <f t="shared" si="2"/>
        <v>#N/A</v>
      </c>
      <c r="AD24" s="20" t="e">
        <f t="shared" si="3"/>
        <v>#N/A</v>
      </c>
      <c r="AE24" s="12">
        <f t="shared" si="4"/>
        <v>0</v>
      </c>
      <c r="AJ24" s="14">
        <v>45314</v>
      </c>
      <c r="AK24" s="15" t="s">
        <v>9</v>
      </c>
      <c r="AL24" s="15" t="s">
        <v>9</v>
      </c>
    </row>
    <row r="25" spans="1:42" x14ac:dyDescent="0.2">
      <c r="A25" s="24" t="str">
        <f t="shared" si="5"/>
        <v xml:space="preserve"> </v>
      </c>
      <c r="B25" s="6"/>
      <c r="C25" s="6"/>
      <c r="D25" s="5"/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6"/>
      <c r="Y25" s="6"/>
      <c r="Z25" s="22">
        <f t="shared" si="0"/>
        <v>0</v>
      </c>
      <c r="AB25" s="19">
        <f t="shared" si="1"/>
        <v>0</v>
      </c>
      <c r="AC25" s="20" t="e">
        <f t="shared" si="2"/>
        <v>#N/A</v>
      </c>
      <c r="AD25" s="20" t="e">
        <f t="shared" si="3"/>
        <v>#N/A</v>
      </c>
      <c r="AE25" s="12">
        <f t="shared" si="4"/>
        <v>0</v>
      </c>
      <c r="AJ25" s="14">
        <v>45315</v>
      </c>
      <c r="AK25" s="15" t="s">
        <v>9</v>
      </c>
      <c r="AL25" s="15" t="s">
        <v>9</v>
      </c>
    </row>
    <row r="26" spans="1:42" x14ac:dyDescent="0.2">
      <c r="A26" s="24" t="str">
        <f t="shared" si="5"/>
        <v xml:space="preserve"> </v>
      </c>
      <c r="B26" s="6"/>
      <c r="C26" s="6"/>
      <c r="D26" s="5"/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6"/>
      <c r="Y26" s="6"/>
      <c r="Z26" s="22">
        <f t="shared" si="0"/>
        <v>0</v>
      </c>
      <c r="AB26" s="19">
        <f t="shared" si="1"/>
        <v>0</v>
      </c>
      <c r="AC26" s="20" t="e">
        <f t="shared" si="2"/>
        <v>#N/A</v>
      </c>
      <c r="AD26" s="20" t="e">
        <f t="shared" si="3"/>
        <v>#N/A</v>
      </c>
      <c r="AE26" s="12">
        <f t="shared" si="4"/>
        <v>0</v>
      </c>
      <c r="AJ26" s="14">
        <v>45316</v>
      </c>
      <c r="AK26" s="15" t="s">
        <v>9</v>
      </c>
      <c r="AL26" s="15" t="s">
        <v>9</v>
      </c>
    </row>
    <row r="27" spans="1:42" x14ac:dyDescent="0.2">
      <c r="A27" s="24" t="str">
        <f t="shared" si="5"/>
        <v xml:space="preserve"> </v>
      </c>
      <c r="B27" s="6"/>
      <c r="C27" s="6"/>
      <c r="D27" s="5"/>
      <c r="E27" s="6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6"/>
      <c r="Y27" s="6"/>
      <c r="Z27" s="22">
        <f t="shared" si="0"/>
        <v>0</v>
      </c>
      <c r="AB27" s="19">
        <f t="shared" si="1"/>
        <v>0</v>
      </c>
      <c r="AC27" s="20" t="e">
        <f t="shared" si="2"/>
        <v>#N/A</v>
      </c>
      <c r="AD27" s="20" t="e">
        <f t="shared" si="3"/>
        <v>#N/A</v>
      </c>
      <c r="AE27" s="12">
        <f t="shared" si="4"/>
        <v>0</v>
      </c>
      <c r="AJ27" s="14">
        <v>45317</v>
      </c>
      <c r="AK27" s="15" t="s">
        <v>9</v>
      </c>
      <c r="AL27" s="15" t="s">
        <v>9</v>
      </c>
    </row>
    <row r="28" spans="1:42" x14ac:dyDescent="0.2">
      <c r="A28" s="24" t="str">
        <f t="shared" si="5"/>
        <v xml:space="preserve"> </v>
      </c>
      <c r="B28" s="6"/>
      <c r="C28" s="6"/>
      <c r="D28" s="5"/>
      <c r="E28" s="6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6"/>
      <c r="Y28" s="6"/>
      <c r="Z28" s="22">
        <f t="shared" si="0"/>
        <v>0</v>
      </c>
      <c r="AB28" s="19">
        <f t="shared" si="1"/>
        <v>0</v>
      </c>
      <c r="AC28" s="20" t="e">
        <f t="shared" si="2"/>
        <v>#N/A</v>
      </c>
      <c r="AD28" s="20" t="e">
        <f t="shared" si="3"/>
        <v>#N/A</v>
      </c>
      <c r="AE28" s="12">
        <f t="shared" si="4"/>
        <v>0</v>
      </c>
      <c r="AJ28" s="14">
        <v>45318</v>
      </c>
      <c r="AK28" s="15" t="s">
        <v>8</v>
      </c>
      <c r="AL28" s="15" t="s">
        <v>9</v>
      </c>
    </row>
    <row r="29" spans="1:42" x14ac:dyDescent="0.2">
      <c r="A29" s="24" t="str">
        <f t="shared" si="5"/>
        <v xml:space="preserve"> </v>
      </c>
      <c r="B29" s="6"/>
      <c r="C29" s="6"/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6"/>
      <c r="Y29" s="6"/>
      <c r="Z29" s="22">
        <f t="shared" si="0"/>
        <v>0</v>
      </c>
      <c r="AB29" s="19">
        <f t="shared" si="1"/>
        <v>0</v>
      </c>
      <c r="AC29" s="20" t="e">
        <f t="shared" si="2"/>
        <v>#N/A</v>
      </c>
      <c r="AD29" s="20" t="e">
        <f t="shared" si="3"/>
        <v>#N/A</v>
      </c>
      <c r="AE29" s="12">
        <f t="shared" si="4"/>
        <v>0</v>
      </c>
      <c r="AJ29" s="14">
        <v>45319</v>
      </c>
      <c r="AK29" s="15" t="s">
        <v>8</v>
      </c>
      <c r="AL29" s="15" t="s">
        <v>9</v>
      </c>
    </row>
    <row r="30" spans="1:42" x14ac:dyDescent="0.2">
      <c r="A30" s="24" t="str">
        <f t="shared" si="5"/>
        <v xml:space="preserve"> </v>
      </c>
      <c r="B30" s="6"/>
      <c r="C30" s="6"/>
      <c r="D30" s="6"/>
      <c r="E30" s="6"/>
      <c r="F30" s="6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6"/>
      <c r="Y30" s="6"/>
      <c r="Z30" s="22">
        <f t="shared" si="0"/>
        <v>0</v>
      </c>
      <c r="AB30" s="19">
        <f t="shared" si="1"/>
        <v>0</v>
      </c>
      <c r="AC30" s="20" t="e">
        <f t="shared" si="2"/>
        <v>#N/A</v>
      </c>
      <c r="AD30" s="20" t="e">
        <f t="shared" si="3"/>
        <v>#N/A</v>
      </c>
      <c r="AE30" s="12">
        <f t="shared" si="4"/>
        <v>0</v>
      </c>
      <c r="AJ30" s="14">
        <v>45320</v>
      </c>
      <c r="AK30" s="15" t="s">
        <v>9</v>
      </c>
      <c r="AL30" s="15" t="s">
        <v>9</v>
      </c>
    </row>
    <row r="31" spans="1:42" x14ac:dyDescent="0.2">
      <c r="A31" s="24" t="str">
        <f t="shared" si="5"/>
        <v xml:space="preserve"> </v>
      </c>
      <c r="B31" s="5"/>
      <c r="C31" s="5"/>
      <c r="D31" s="5"/>
      <c r="E31" s="5"/>
      <c r="F31" s="5"/>
      <c r="G31" s="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5"/>
      <c r="Y31" s="5"/>
      <c r="Z31" s="22">
        <f t="shared" si="0"/>
        <v>0</v>
      </c>
      <c r="AB31" s="19">
        <f t="shared" si="1"/>
        <v>0</v>
      </c>
      <c r="AC31" s="20" t="e">
        <f t="shared" si="2"/>
        <v>#N/A</v>
      </c>
      <c r="AD31" s="20" t="e">
        <f t="shared" si="3"/>
        <v>#N/A</v>
      </c>
      <c r="AE31" s="12">
        <f t="shared" si="4"/>
        <v>0</v>
      </c>
      <c r="AJ31" s="14">
        <v>45321</v>
      </c>
      <c r="AK31" s="15" t="s">
        <v>9</v>
      </c>
      <c r="AL31" s="15" t="s">
        <v>9</v>
      </c>
    </row>
    <row r="32" spans="1:42" x14ac:dyDescent="0.2">
      <c r="A32" s="24" t="str">
        <f t="shared" si="5"/>
        <v xml:space="preserve"> </v>
      </c>
      <c r="B32" s="5"/>
      <c r="C32" s="5"/>
      <c r="D32" s="5"/>
      <c r="E32" s="5"/>
      <c r="F32" s="5"/>
      <c r="G32" s="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5"/>
      <c r="Y32" s="5"/>
      <c r="Z32" s="22">
        <f t="shared" si="0"/>
        <v>0</v>
      </c>
      <c r="AB32" s="19">
        <f t="shared" si="1"/>
        <v>0</v>
      </c>
      <c r="AC32" s="20" t="e">
        <f t="shared" si="2"/>
        <v>#N/A</v>
      </c>
      <c r="AD32" s="20" t="e">
        <f t="shared" si="3"/>
        <v>#N/A</v>
      </c>
      <c r="AE32" s="12">
        <f t="shared" si="4"/>
        <v>0</v>
      </c>
      <c r="AJ32" s="14">
        <v>45322</v>
      </c>
      <c r="AK32" s="15" t="s">
        <v>9</v>
      </c>
      <c r="AL32" s="15" t="s">
        <v>9</v>
      </c>
    </row>
    <row r="33" spans="1:38" x14ac:dyDescent="0.2">
      <c r="A33" s="24" t="str">
        <f t="shared" si="5"/>
        <v xml:space="preserve"> </v>
      </c>
      <c r="B33" s="5"/>
      <c r="C33" s="5"/>
      <c r="D33" s="5"/>
      <c r="E33" s="5"/>
      <c r="F33" s="5"/>
      <c r="G33" s="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22">
        <f t="shared" si="0"/>
        <v>0</v>
      </c>
      <c r="AB33" s="19">
        <f t="shared" si="1"/>
        <v>0</v>
      </c>
      <c r="AC33" s="20" t="e">
        <f t="shared" si="2"/>
        <v>#N/A</v>
      </c>
      <c r="AD33" s="20" t="e">
        <f t="shared" si="3"/>
        <v>#N/A</v>
      </c>
      <c r="AE33" s="12">
        <f t="shared" si="4"/>
        <v>0</v>
      </c>
      <c r="AJ33" s="14">
        <v>45323</v>
      </c>
      <c r="AK33" s="15" t="s">
        <v>9</v>
      </c>
      <c r="AL33" s="15" t="s">
        <v>9</v>
      </c>
    </row>
    <row r="34" spans="1:38" x14ac:dyDescent="0.2">
      <c r="A34" s="24" t="str">
        <f t="shared" si="5"/>
        <v xml:space="preserve"> </v>
      </c>
      <c r="B34" s="5"/>
      <c r="C34" s="5"/>
      <c r="D34" s="5"/>
      <c r="E34" s="5"/>
      <c r="F34" s="5"/>
      <c r="G34" s="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5"/>
      <c r="Y34" s="5"/>
      <c r="Z34" s="22">
        <f t="shared" si="0"/>
        <v>0</v>
      </c>
      <c r="AB34" s="19">
        <f t="shared" si="1"/>
        <v>0</v>
      </c>
      <c r="AC34" s="20" t="e">
        <f t="shared" si="2"/>
        <v>#N/A</v>
      </c>
      <c r="AD34" s="20" t="e">
        <f t="shared" si="3"/>
        <v>#N/A</v>
      </c>
      <c r="AE34" s="12">
        <f t="shared" si="4"/>
        <v>0</v>
      </c>
      <c r="AJ34" s="14">
        <v>45324</v>
      </c>
      <c r="AK34" s="15" t="s">
        <v>9</v>
      </c>
      <c r="AL34" s="15" t="s">
        <v>9</v>
      </c>
    </row>
    <row r="35" spans="1:38" x14ac:dyDescent="0.2">
      <c r="A35" s="24" t="str">
        <f t="shared" si="5"/>
        <v xml:space="preserve"> </v>
      </c>
      <c r="B35" s="5"/>
      <c r="C35" s="5"/>
      <c r="D35" s="5"/>
      <c r="E35" s="5"/>
      <c r="F35" s="5"/>
      <c r="G35" s="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5"/>
      <c r="Y35" s="5"/>
      <c r="Z35" s="22">
        <f t="shared" si="0"/>
        <v>0</v>
      </c>
      <c r="AB35" s="19">
        <f t="shared" si="1"/>
        <v>0</v>
      </c>
      <c r="AC35" s="20" t="e">
        <f t="shared" si="2"/>
        <v>#N/A</v>
      </c>
      <c r="AD35" s="20" t="e">
        <f t="shared" si="3"/>
        <v>#N/A</v>
      </c>
      <c r="AE35" s="12">
        <f t="shared" si="4"/>
        <v>0</v>
      </c>
      <c r="AJ35" s="14">
        <v>45325</v>
      </c>
      <c r="AK35" s="15" t="s">
        <v>8</v>
      </c>
      <c r="AL35" s="15" t="s">
        <v>9</v>
      </c>
    </row>
    <row r="36" spans="1:38" x14ac:dyDescent="0.2">
      <c r="A36" s="24" t="str">
        <f t="shared" si="5"/>
        <v xml:space="preserve"> </v>
      </c>
      <c r="B36" s="5"/>
      <c r="C36" s="5"/>
      <c r="D36" s="5"/>
      <c r="E36" s="5"/>
      <c r="F36" s="5"/>
      <c r="G36" s="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5"/>
      <c r="Y36" s="5"/>
      <c r="Z36" s="22">
        <f t="shared" si="0"/>
        <v>0</v>
      </c>
      <c r="AB36" s="19">
        <f t="shared" si="1"/>
        <v>0</v>
      </c>
      <c r="AC36" s="20" t="e">
        <f t="shared" si="2"/>
        <v>#N/A</v>
      </c>
      <c r="AD36" s="20" t="e">
        <f t="shared" si="3"/>
        <v>#N/A</v>
      </c>
      <c r="AE36" s="12">
        <f t="shared" si="4"/>
        <v>0</v>
      </c>
      <c r="AG36" s="23"/>
      <c r="AJ36" s="14">
        <v>45326</v>
      </c>
      <c r="AK36" s="15" t="s">
        <v>8</v>
      </c>
      <c r="AL36" s="15" t="s">
        <v>9</v>
      </c>
    </row>
    <row r="37" spans="1:38" x14ac:dyDescent="0.2">
      <c r="A37" s="24" t="str">
        <f t="shared" si="5"/>
        <v xml:space="preserve"> </v>
      </c>
      <c r="B37" s="5"/>
      <c r="C37" s="5"/>
      <c r="D37" s="5"/>
      <c r="E37" s="5"/>
      <c r="F37" s="5"/>
      <c r="G37" s="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5"/>
      <c r="Y37" s="5"/>
      <c r="Z37" s="22">
        <f t="shared" si="0"/>
        <v>0</v>
      </c>
      <c r="AB37" s="19">
        <f t="shared" si="1"/>
        <v>0</v>
      </c>
      <c r="AC37" s="20" t="e">
        <f t="shared" si="2"/>
        <v>#N/A</v>
      </c>
      <c r="AD37" s="20" t="e">
        <f t="shared" si="3"/>
        <v>#N/A</v>
      </c>
      <c r="AE37" s="12">
        <f t="shared" si="4"/>
        <v>0</v>
      </c>
      <c r="AG37" s="23"/>
      <c r="AJ37" s="14">
        <v>45327</v>
      </c>
      <c r="AK37" s="15" t="s">
        <v>9</v>
      </c>
      <c r="AL37" s="15" t="s">
        <v>9</v>
      </c>
    </row>
    <row r="38" spans="1:38" x14ac:dyDescent="0.2">
      <c r="A38" s="24" t="str">
        <f t="shared" si="5"/>
        <v xml:space="preserve"> </v>
      </c>
      <c r="B38" s="5"/>
      <c r="C38" s="5"/>
      <c r="D38" s="5"/>
      <c r="E38" s="5"/>
      <c r="F38" s="5"/>
      <c r="G38" s="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22">
        <f t="shared" si="0"/>
        <v>0</v>
      </c>
      <c r="AB38" s="19">
        <f t="shared" si="1"/>
        <v>0</v>
      </c>
      <c r="AC38" s="20" t="e">
        <f t="shared" si="2"/>
        <v>#N/A</v>
      </c>
      <c r="AD38" s="20" t="e">
        <f t="shared" si="3"/>
        <v>#N/A</v>
      </c>
      <c r="AE38" s="12">
        <f t="shared" si="4"/>
        <v>0</v>
      </c>
      <c r="AJ38" s="14">
        <v>45328</v>
      </c>
      <c r="AK38" s="15" t="s">
        <v>9</v>
      </c>
      <c r="AL38" s="15" t="s">
        <v>9</v>
      </c>
    </row>
    <row r="39" spans="1:38" x14ac:dyDescent="0.2">
      <c r="A39" s="24" t="str">
        <f t="shared" si="5"/>
        <v xml:space="preserve"> </v>
      </c>
      <c r="B39" s="5"/>
      <c r="C39" s="5"/>
      <c r="D39" s="5"/>
      <c r="E39" s="5"/>
      <c r="F39" s="5"/>
      <c r="G39" s="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5"/>
      <c r="Y39" s="5"/>
      <c r="Z39" s="22">
        <f t="shared" ref="Z39:Z41" si="6">SUM(B39:Y39)</f>
        <v>0</v>
      </c>
      <c r="AB39" s="19">
        <f t="shared" ref="AB39:AB42" si="7">SUM(B39:G39,X39:Y39)</f>
        <v>0</v>
      </c>
      <c r="AC39" s="20" t="e">
        <f t="shared" si="2"/>
        <v>#N/A</v>
      </c>
      <c r="AD39" s="20" t="e">
        <f t="shared" si="3"/>
        <v>#N/A</v>
      </c>
      <c r="AE39" s="12">
        <f t="shared" ref="AE39:AE42" si="8">LEN(I39)</f>
        <v>0</v>
      </c>
      <c r="AJ39" s="14">
        <v>45329</v>
      </c>
      <c r="AK39" s="15" t="s">
        <v>9</v>
      </c>
      <c r="AL39" s="15" t="s">
        <v>9</v>
      </c>
    </row>
    <row r="40" spans="1:38" x14ac:dyDescent="0.2">
      <c r="A40" s="24" t="str">
        <f t="shared" si="5"/>
        <v xml:space="preserve"> </v>
      </c>
      <c r="B40" s="5"/>
      <c r="C40" s="5"/>
      <c r="D40" s="5"/>
      <c r="E40" s="5"/>
      <c r="F40" s="5"/>
      <c r="G40" s="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22">
        <f t="shared" si="6"/>
        <v>0</v>
      </c>
      <c r="AB40" s="19">
        <f t="shared" si="7"/>
        <v>0</v>
      </c>
      <c r="AC40" s="20" t="e">
        <f t="shared" si="2"/>
        <v>#N/A</v>
      </c>
      <c r="AD40" s="20" t="e">
        <f t="shared" si="3"/>
        <v>#N/A</v>
      </c>
      <c r="AE40" s="12">
        <f t="shared" si="8"/>
        <v>0</v>
      </c>
      <c r="AJ40" s="14">
        <v>45330</v>
      </c>
      <c r="AK40" s="15" t="s">
        <v>9</v>
      </c>
      <c r="AL40" s="15" t="s">
        <v>9</v>
      </c>
    </row>
    <row r="41" spans="1:38" x14ac:dyDescent="0.2">
      <c r="A41" s="24" t="str">
        <f>IF(ISBLANK(B$5)," ",A40+1)</f>
        <v xml:space="preserve"> </v>
      </c>
      <c r="B41" s="5"/>
      <c r="C41" s="5"/>
      <c r="D41" s="5"/>
      <c r="E41" s="5"/>
      <c r="F41" s="5"/>
      <c r="G41" s="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5"/>
      <c r="Y41" s="5"/>
      <c r="Z41" s="22">
        <f t="shared" si="6"/>
        <v>0</v>
      </c>
      <c r="AB41" s="19">
        <f t="shared" si="7"/>
        <v>0</v>
      </c>
      <c r="AC41" s="20" t="e">
        <f t="shared" si="2"/>
        <v>#N/A</v>
      </c>
      <c r="AD41" s="20" t="e">
        <f t="shared" si="3"/>
        <v>#N/A</v>
      </c>
      <c r="AE41" s="12">
        <f t="shared" si="8"/>
        <v>0</v>
      </c>
      <c r="AJ41" s="14">
        <v>45331</v>
      </c>
      <c r="AK41" s="15" t="s">
        <v>9</v>
      </c>
      <c r="AL41" s="15" t="s">
        <v>9</v>
      </c>
    </row>
    <row r="42" spans="1:38" x14ac:dyDescent="0.2">
      <c r="A42" s="24" t="str">
        <f>IF(OR(B5=AP3,ISBLANK(B$5))," ",A41+1)</f>
        <v xml:space="preserve"> </v>
      </c>
      <c r="B42" s="5"/>
      <c r="C42" s="5"/>
      <c r="D42" s="5"/>
      <c r="E42" s="5"/>
      <c r="F42" s="5"/>
      <c r="G42" s="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5"/>
      <c r="Y42" s="5"/>
      <c r="Z42" s="22">
        <f>IF(B5=AP3," ",SUM(B42:Y42))</f>
        <v>0</v>
      </c>
      <c r="AB42" s="19">
        <f t="shared" si="7"/>
        <v>0</v>
      </c>
      <c r="AC42" s="20" t="e">
        <f t="shared" si="2"/>
        <v>#N/A</v>
      </c>
      <c r="AD42" s="20" t="e">
        <f t="shared" si="3"/>
        <v>#N/A</v>
      </c>
      <c r="AE42" s="12">
        <f t="shared" si="8"/>
        <v>0</v>
      </c>
      <c r="AJ42" s="14">
        <v>45332</v>
      </c>
      <c r="AK42" s="15" t="s">
        <v>8</v>
      </c>
      <c r="AL42" s="15" t="s">
        <v>9</v>
      </c>
    </row>
    <row r="43" spans="1:38" x14ac:dyDescent="0.2">
      <c r="A43" s="24" t="str">
        <f>IF(OR(B5=AP3,B5=AP5,B5=AP7,B5=AP10,B5=AP12,ISBLANK(B$5))," ",A42+1)</f>
        <v xml:space="preserve"> </v>
      </c>
      <c r="B43" s="4"/>
      <c r="C43" s="4"/>
      <c r="D43" s="4"/>
      <c r="E43" s="4"/>
      <c r="F43" s="4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"/>
      <c r="Y43" s="4"/>
      <c r="Z43" s="22">
        <f>IF(OR(B5=AP3,B5=AP5,B5=AP7,B5=AP10,B5=AP12,B5=AP2)," ",SUM(B43:Y43))</f>
        <v>0</v>
      </c>
      <c r="AB43" s="19">
        <f t="shared" si="1"/>
        <v>0</v>
      </c>
      <c r="AC43" s="20" t="e">
        <f t="shared" si="2"/>
        <v>#N/A</v>
      </c>
      <c r="AD43" s="20" t="e">
        <f t="shared" si="3"/>
        <v>#N/A</v>
      </c>
      <c r="AE43" s="12">
        <f t="shared" si="4"/>
        <v>0</v>
      </c>
      <c r="AJ43" s="14">
        <v>45333</v>
      </c>
      <c r="AK43" s="15" t="s">
        <v>8</v>
      </c>
      <c r="AL43" s="15" t="s">
        <v>9</v>
      </c>
    </row>
    <row r="44" spans="1:38" ht="13.5" thickBot="1" x14ac:dyDescent="0.25">
      <c r="A44" s="7"/>
      <c r="B44" s="8"/>
      <c r="C44" s="8"/>
      <c r="D44" s="8"/>
      <c r="E44" s="8"/>
      <c r="F44" s="8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8"/>
      <c r="Y44" s="8"/>
      <c r="Z44" s="10"/>
      <c r="AE44" s="12">
        <f t="shared" si="4"/>
        <v>0</v>
      </c>
      <c r="AJ44" s="14">
        <v>45334</v>
      </c>
      <c r="AK44" s="15" t="s">
        <v>9</v>
      </c>
      <c r="AL44" s="15" t="s">
        <v>9</v>
      </c>
    </row>
    <row r="45" spans="1:38" ht="45.75" customHeight="1" x14ac:dyDescent="0.2">
      <c r="A45" s="63" t="s">
        <v>39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J45" s="14">
        <v>45335</v>
      </c>
      <c r="AK45" s="15" t="s">
        <v>9</v>
      </c>
      <c r="AL45" s="15" t="s">
        <v>9</v>
      </c>
    </row>
    <row r="46" spans="1:38" x14ac:dyDescent="0.2">
      <c r="A46" s="11"/>
      <c r="Z46" s="11"/>
      <c r="AJ46" s="14">
        <v>45336</v>
      </c>
      <c r="AK46" s="15" t="s">
        <v>9</v>
      </c>
      <c r="AL46" s="15" t="s">
        <v>9</v>
      </c>
    </row>
    <row r="47" spans="1:38" x14ac:dyDescent="0.2">
      <c r="Z47" s="11"/>
      <c r="AJ47" s="14">
        <v>45337</v>
      </c>
      <c r="AK47" s="15" t="s">
        <v>9</v>
      </c>
      <c r="AL47" s="15" t="s">
        <v>9</v>
      </c>
    </row>
    <row r="48" spans="1:38" x14ac:dyDescent="0.2">
      <c r="A48" s="11"/>
      <c r="Z48" s="11"/>
      <c r="AJ48" s="14">
        <v>45338</v>
      </c>
      <c r="AK48" s="15" t="s">
        <v>9</v>
      </c>
      <c r="AL48" s="15" t="s">
        <v>9</v>
      </c>
    </row>
    <row r="49" spans="1:38" x14ac:dyDescent="0.2">
      <c r="A49" s="11"/>
      <c r="AJ49" s="14">
        <v>45339</v>
      </c>
      <c r="AK49" s="15" t="s">
        <v>8</v>
      </c>
      <c r="AL49" s="15" t="s">
        <v>9</v>
      </c>
    </row>
    <row r="50" spans="1:38" x14ac:dyDescent="0.2">
      <c r="AJ50" s="14">
        <v>45340</v>
      </c>
      <c r="AK50" s="15" t="s">
        <v>8</v>
      </c>
      <c r="AL50" s="15" t="s">
        <v>9</v>
      </c>
    </row>
    <row r="51" spans="1:38" x14ac:dyDescent="0.2">
      <c r="AJ51" s="14">
        <v>45341</v>
      </c>
      <c r="AK51" s="15" t="s">
        <v>9</v>
      </c>
      <c r="AL51" s="15" t="s">
        <v>9</v>
      </c>
    </row>
    <row r="52" spans="1:38" x14ac:dyDescent="0.2">
      <c r="AJ52" s="14">
        <v>45342</v>
      </c>
      <c r="AK52" s="15" t="s">
        <v>9</v>
      </c>
      <c r="AL52" s="15" t="s">
        <v>9</v>
      </c>
    </row>
    <row r="53" spans="1:38" x14ac:dyDescent="0.2">
      <c r="AJ53" s="14">
        <v>45343</v>
      </c>
      <c r="AK53" s="15" t="s">
        <v>9</v>
      </c>
      <c r="AL53" s="15" t="s">
        <v>9</v>
      </c>
    </row>
    <row r="54" spans="1:38" x14ac:dyDescent="0.2">
      <c r="AJ54" s="14">
        <v>45344</v>
      </c>
      <c r="AK54" s="15" t="s">
        <v>9</v>
      </c>
      <c r="AL54" s="15" t="s">
        <v>9</v>
      </c>
    </row>
    <row r="55" spans="1:38" x14ac:dyDescent="0.2">
      <c r="AJ55" s="14">
        <v>45345</v>
      </c>
      <c r="AK55" s="15" t="s">
        <v>9</v>
      </c>
      <c r="AL55" s="15" t="s">
        <v>9</v>
      </c>
    </row>
    <row r="56" spans="1:38" x14ac:dyDescent="0.2">
      <c r="AJ56" s="14">
        <v>45346</v>
      </c>
      <c r="AK56" s="15" t="s">
        <v>8</v>
      </c>
      <c r="AL56" s="15" t="s">
        <v>9</v>
      </c>
    </row>
    <row r="57" spans="1:38" x14ac:dyDescent="0.2">
      <c r="AJ57" s="14">
        <v>45347</v>
      </c>
      <c r="AK57" s="15" t="s">
        <v>8</v>
      </c>
      <c r="AL57" s="15" t="s">
        <v>9</v>
      </c>
    </row>
    <row r="58" spans="1:38" x14ac:dyDescent="0.2">
      <c r="AJ58" s="14">
        <v>45348</v>
      </c>
      <c r="AK58" s="15" t="s">
        <v>9</v>
      </c>
      <c r="AL58" s="15" t="s">
        <v>9</v>
      </c>
    </row>
    <row r="59" spans="1:38" x14ac:dyDescent="0.2">
      <c r="AJ59" s="14">
        <v>45349</v>
      </c>
      <c r="AK59" s="15" t="s">
        <v>9</v>
      </c>
      <c r="AL59" s="15" t="s">
        <v>9</v>
      </c>
    </row>
    <row r="60" spans="1:38" x14ac:dyDescent="0.2">
      <c r="AJ60" s="14">
        <v>45350</v>
      </c>
      <c r="AK60" s="15" t="s">
        <v>9</v>
      </c>
      <c r="AL60" s="15" t="s">
        <v>9</v>
      </c>
    </row>
    <row r="61" spans="1:38" x14ac:dyDescent="0.2">
      <c r="AJ61" s="14">
        <v>45351</v>
      </c>
      <c r="AK61" s="15" t="s">
        <v>9</v>
      </c>
      <c r="AL61" s="15" t="s">
        <v>9</v>
      </c>
    </row>
    <row r="62" spans="1:38" x14ac:dyDescent="0.2">
      <c r="AJ62" s="14">
        <v>45352</v>
      </c>
      <c r="AK62" s="15" t="s">
        <v>9</v>
      </c>
      <c r="AL62" s="15" t="s">
        <v>9</v>
      </c>
    </row>
    <row r="63" spans="1:38" x14ac:dyDescent="0.2">
      <c r="AJ63" s="14">
        <v>45353</v>
      </c>
      <c r="AK63" s="15" t="s">
        <v>8</v>
      </c>
      <c r="AL63" s="15" t="s">
        <v>9</v>
      </c>
    </row>
    <row r="64" spans="1:38" x14ac:dyDescent="0.2">
      <c r="AJ64" s="14">
        <v>45354</v>
      </c>
      <c r="AK64" s="15" t="s">
        <v>8</v>
      </c>
      <c r="AL64" s="15" t="s">
        <v>9</v>
      </c>
    </row>
    <row r="65" spans="36:38" x14ac:dyDescent="0.2">
      <c r="AJ65" s="14">
        <v>45355</v>
      </c>
      <c r="AK65" s="15" t="s">
        <v>9</v>
      </c>
      <c r="AL65" s="15" t="s">
        <v>9</v>
      </c>
    </row>
    <row r="66" spans="36:38" x14ac:dyDescent="0.2">
      <c r="AJ66" s="14">
        <v>45356</v>
      </c>
      <c r="AK66" s="15" t="s">
        <v>9</v>
      </c>
      <c r="AL66" s="15" t="s">
        <v>9</v>
      </c>
    </row>
    <row r="67" spans="36:38" x14ac:dyDescent="0.2">
      <c r="AJ67" s="14">
        <v>45357</v>
      </c>
      <c r="AK67" s="15" t="s">
        <v>9</v>
      </c>
      <c r="AL67" s="15" t="s">
        <v>9</v>
      </c>
    </row>
    <row r="68" spans="36:38" x14ac:dyDescent="0.2">
      <c r="AJ68" s="14">
        <v>45358</v>
      </c>
      <c r="AK68" s="15" t="s">
        <v>9</v>
      </c>
      <c r="AL68" s="15" t="s">
        <v>9</v>
      </c>
    </row>
    <row r="69" spans="36:38" x14ac:dyDescent="0.2">
      <c r="AJ69" s="14">
        <v>45359</v>
      </c>
      <c r="AK69" s="15" t="s">
        <v>9</v>
      </c>
      <c r="AL69" s="15" t="s">
        <v>9</v>
      </c>
    </row>
    <row r="70" spans="36:38" x14ac:dyDescent="0.2">
      <c r="AJ70" s="14">
        <v>45360</v>
      </c>
      <c r="AK70" s="15" t="s">
        <v>8</v>
      </c>
      <c r="AL70" s="15" t="s">
        <v>9</v>
      </c>
    </row>
    <row r="71" spans="36:38" x14ac:dyDescent="0.2">
      <c r="AJ71" s="14">
        <v>45361</v>
      </c>
      <c r="AK71" s="15" t="s">
        <v>8</v>
      </c>
      <c r="AL71" s="15" t="s">
        <v>9</v>
      </c>
    </row>
    <row r="72" spans="36:38" x14ac:dyDescent="0.2">
      <c r="AJ72" s="14">
        <v>45362</v>
      </c>
      <c r="AK72" s="15" t="s">
        <v>9</v>
      </c>
      <c r="AL72" s="15" t="s">
        <v>9</v>
      </c>
    </row>
    <row r="73" spans="36:38" x14ac:dyDescent="0.2">
      <c r="AJ73" s="14">
        <v>45363</v>
      </c>
      <c r="AK73" s="15" t="s">
        <v>9</v>
      </c>
      <c r="AL73" s="15" t="s">
        <v>9</v>
      </c>
    </row>
    <row r="74" spans="36:38" x14ac:dyDescent="0.2">
      <c r="AJ74" s="14">
        <v>45364</v>
      </c>
      <c r="AK74" s="15" t="s">
        <v>9</v>
      </c>
      <c r="AL74" s="15" t="s">
        <v>9</v>
      </c>
    </row>
    <row r="75" spans="36:38" x14ac:dyDescent="0.2">
      <c r="AJ75" s="14">
        <v>45365</v>
      </c>
      <c r="AK75" s="15" t="s">
        <v>9</v>
      </c>
      <c r="AL75" s="15" t="s">
        <v>9</v>
      </c>
    </row>
    <row r="76" spans="36:38" x14ac:dyDescent="0.2">
      <c r="AJ76" s="14">
        <v>45366</v>
      </c>
      <c r="AK76" s="15" t="s">
        <v>9</v>
      </c>
      <c r="AL76" s="15" t="s">
        <v>9</v>
      </c>
    </row>
    <row r="77" spans="36:38" x14ac:dyDescent="0.2">
      <c r="AJ77" s="14">
        <v>45367</v>
      </c>
      <c r="AK77" s="15" t="s">
        <v>8</v>
      </c>
      <c r="AL77" s="15" t="s">
        <v>9</v>
      </c>
    </row>
    <row r="78" spans="36:38" x14ac:dyDescent="0.2">
      <c r="AJ78" s="14">
        <v>45368</v>
      </c>
      <c r="AK78" s="15" t="s">
        <v>8</v>
      </c>
      <c r="AL78" s="15" t="s">
        <v>9</v>
      </c>
    </row>
    <row r="79" spans="36:38" x14ac:dyDescent="0.2">
      <c r="AJ79" s="14">
        <v>45369</v>
      </c>
      <c r="AK79" s="15" t="s">
        <v>9</v>
      </c>
      <c r="AL79" s="15" t="s">
        <v>9</v>
      </c>
    </row>
    <row r="80" spans="36:38" x14ac:dyDescent="0.2">
      <c r="AJ80" s="14">
        <v>45370</v>
      </c>
      <c r="AK80" s="15" t="s">
        <v>9</v>
      </c>
      <c r="AL80" s="15" t="s">
        <v>9</v>
      </c>
    </row>
    <row r="81" spans="36:38" x14ac:dyDescent="0.2">
      <c r="AJ81" s="14">
        <v>45371</v>
      </c>
      <c r="AK81" s="15" t="s">
        <v>9</v>
      </c>
      <c r="AL81" s="15" t="s">
        <v>9</v>
      </c>
    </row>
    <row r="82" spans="36:38" x14ac:dyDescent="0.2">
      <c r="AJ82" s="14">
        <v>45372</v>
      </c>
      <c r="AK82" s="15" t="s">
        <v>9</v>
      </c>
      <c r="AL82" s="15" t="s">
        <v>9</v>
      </c>
    </row>
    <row r="83" spans="36:38" x14ac:dyDescent="0.2">
      <c r="AJ83" s="14">
        <v>45373</v>
      </c>
      <c r="AK83" s="15" t="s">
        <v>9</v>
      </c>
      <c r="AL83" s="15" t="s">
        <v>9</v>
      </c>
    </row>
    <row r="84" spans="36:38" x14ac:dyDescent="0.2">
      <c r="AJ84" s="14">
        <v>45374</v>
      </c>
      <c r="AK84" s="15" t="s">
        <v>8</v>
      </c>
      <c r="AL84" s="15" t="s">
        <v>9</v>
      </c>
    </row>
    <row r="85" spans="36:38" x14ac:dyDescent="0.2">
      <c r="AJ85" s="14">
        <v>45375</v>
      </c>
      <c r="AK85" s="15" t="s">
        <v>8</v>
      </c>
      <c r="AL85" s="15" t="s">
        <v>9</v>
      </c>
    </row>
    <row r="86" spans="36:38" x14ac:dyDescent="0.2">
      <c r="AJ86" s="14">
        <v>45376</v>
      </c>
      <c r="AK86" s="15" t="s">
        <v>9</v>
      </c>
      <c r="AL86" s="15" t="s">
        <v>9</v>
      </c>
    </row>
    <row r="87" spans="36:38" x14ac:dyDescent="0.2">
      <c r="AJ87" s="14">
        <v>45377</v>
      </c>
      <c r="AK87" s="15" t="s">
        <v>9</v>
      </c>
      <c r="AL87" s="15" t="s">
        <v>9</v>
      </c>
    </row>
    <row r="88" spans="36:38" x14ac:dyDescent="0.2">
      <c r="AJ88" s="14">
        <v>45378</v>
      </c>
      <c r="AK88" s="15" t="s">
        <v>9</v>
      </c>
      <c r="AL88" s="15" t="s">
        <v>9</v>
      </c>
    </row>
    <row r="89" spans="36:38" x14ac:dyDescent="0.2">
      <c r="AJ89" s="14">
        <v>45379</v>
      </c>
      <c r="AK89" s="15" t="s">
        <v>9</v>
      </c>
      <c r="AL89" s="15" t="s">
        <v>9</v>
      </c>
    </row>
    <row r="90" spans="36:38" x14ac:dyDescent="0.2">
      <c r="AJ90" s="14">
        <v>45380</v>
      </c>
      <c r="AK90" s="15" t="s">
        <v>9</v>
      </c>
      <c r="AL90" s="15" t="s">
        <v>8</v>
      </c>
    </row>
    <row r="91" spans="36:38" x14ac:dyDescent="0.2">
      <c r="AJ91" s="14">
        <v>45381</v>
      </c>
      <c r="AK91" s="15" t="s">
        <v>8</v>
      </c>
      <c r="AL91" s="15" t="s">
        <v>9</v>
      </c>
    </row>
    <row r="92" spans="36:38" x14ac:dyDescent="0.2">
      <c r="AJ92" s="14">
        <v>45382</v>
      </c>
      <c r="AK92" s="15" t="s">
        <v>8</v>
      </c>
      <c r="AL92" s="15" t="s">
        <v>9</v>
      </c>
    </row>
    <row r="93" spans="36:38" x14ac:dyDescent="0.2">
      <c r="AJ93" s="14">
        <v>45383</v>
      </c>
      <c r="AK93" s="15" t="s">
        <v>9</v>
      </c>
      <c r="AL93" s="15" t="s">
        <v>8</v>
      </c>
    </row>
    <row r="94" spans="36:38" x14ac:dyDescent="0.2">
      <c r="AJ94" s="14">
        <v>45384</v>
      </c>
      <c r="AK94" s="15" t="s">
        <v>9</v>
      </c>
      <c r="AL94" s="15" t="s">
        <v>9</v>
      </c>
    </row>
    <row r="95" spans="36:38" x14ac:dyDescent="0.2">
      <c r="AJ95" s="14">
        <v>45385</v>
      </c>
      <c r="AK95" s="15" t="s">
        <v>9</v>
      </c>
      <c r="AL95" s="15" t="s">
        <v>9</v>
      </c>
    </row>
    <row r="96" spans="36:38" x14ac:dyDescent="0.2">
      <c r="AJ96" s="14">
        <v>45386</v>
      </c>
      <c r="AK96" s="15" t="s">
        <v>9</v>
      </c>
      <c r="AL96" s="15" t="s">
        <v>9</v>
      </c>
    </row>
    <row r="97" spans="36:38" x14ac:dyDescent="0.2">
      <c r="AJ97" s="14">
        <v>45387</v>
      </c>
      <c r="AK97" s="15" t="s">
        <v>9</v>
      </c>
      <c r="AL97" s="15" t="s">
        <v>9</v>
      </c>
    </row>
    <row r="98" spans="36:38" x14ac:dyDescent="0.2">
      <c r="AJ98" s="14">
        <v>45388</v>
      </c>
      <c r="AK98" s="15" t="s">
        <v>8</v>
      </c>
      <c r="AL98" s="15" t="s">
        <v>9</v>
      </c>
    </row>
    <row r="99" spans="36:38" x14ac:dyDescent="0.2">
      <c r="AJ99" s="14">
        <v>45389</v>
      </c>
      <c r="AK99" s="15" t="s">
        <v>8</v>
      </c>
      <c r="AL99" s="15" t="s">
        <v>9</v>
      </c>
    </row>
    <row r="100" spans="36:38" x14ac:dyDescent="0.2">
      <c r="AJ100" s="14">
        <v>45390</v>
      </c>
      <c r="AK100" s="15" t="s">
        <v>9</v>
      </c>
      <c r="AL100" s="15" t="s">
        <v>9</v>
      </c>
    </row>
    <row r="101" spans="36:38" x14ac:dyDescent="0.2">
      <c r="AJ101" s="14">
        <v>45391</v>
      </c>
      <c r="AK101" s="15" t="s">
        <v>9</v>
      </c>
      <c r="AL101" s="15" t="s">
        <v>9</v>
      </c>
    </row>
    <row r="102" spans="36:38" x14ac:dyDescent="0.2">
      <c r="AJ102" s="14">
        <v>45392</v>
      </c>
      <c r="AK102" s="15" t="s">
        <v>9</v>
      </c>
      <c r="AL102" s="15" t="s">
        <v>9</v>
      </c>
    </row>
    <row r="103" spans="36:38" x14ac:dyDescent="0.2">
      <c r="AJ103" s="14">
        <v>45393</v>
      </c>
      <c r="AK103" s="15" t="s">
        <v>9</v>
      </c>
      <c r="AL103" s="15" t="s">
        <v>9</v>
      </c>
    </row>
    <row r="104" spans="36:38" x14ac:dyDescent="0.2">
      <c r="AJ104" s="14">
        <v>45394</v>
      </c>
      <c r="AK104" s="15" t="s">
        <v>9</v>
      </c>
      <c r="AL104" s="15" t="s">
        <v>9</v>
      </c>
    </row>
    <row r="105" spans="36:38" x14ac:dyDescent="0.2">
      <c r="AJ105" s="14">
        <v>45395</v>
      </c>
      <c r="AK105" s="15" t="s">
        <v>8</v>
      </c>
      <c r="AL105" s="15" t="s">
        <v>9</v>
      </c>
    </row>
    <row r="106" spans="36:38" x14ac:dyDescent="0.2">
      <c r="AJ106" s="14">
        <v>45396</v>
      </c>
      <c r="AK106" s="15" t="s">
        <v>8</v>
      </c>
      <c r="AL106" s="15" t="s">
        <v>9</v>
      </c>
    </row>
    <row r="107" spans="36:38" x14ac:dyDescent="0.2">
      <c r="AJ107" s="14">
        <v>45397</v>
      </c>
      <c r="AK107" s="15" t="s">
        <v>9</v>
      </c>
      <c r="AL107" s="15" t="s">
        <v>9</v>
      </c>
    </row>
    <row r="108" spans="36:38" x14ac:dyDescent="0.2">
      <c r="AJ108" s="14">
        <v>45398</v>
      </c>
      <c r="AK108" s="15" t="s">
        <v>9</v>
      </c>
      <c r="AL108" s="15" t="s">
        <v>9</v>
      </c>
    </row>
    <row r="109" spans="36:38" x14ac:dyDescent="0.2">
      <c r="AJ109" s="14">
        <v>45399</v>
      </c>
      <c r="AK109" s="15" t="s">
        <v>9</v>
      </c>
      <c r="AL109" s="15" t="s">
        <v>9</v>
      </c>
    </row>
    <row r="110" spans="36:38" x14ac:dyDescent="0.2">
      <c r="AJ110" s="14">
        <v>45400</v>
      </c>
      <c r="AK110" s="15" t="s">
        <v>9</v>
      </c>
      <c r="AL110" s="15" t="s">
        <v>9</v>
      </c>
    </row>
    <row r="111" spans="36:38" x14ac:dyDescent="0.2">
      <c r="AJ111" s="14">
        <v>45401</v>
      </c>
      <c r="AK111" s="15" t="s">
        <v>9</v>
      </c>
      <c r="AL111" s="15" t="s">
        <v>9</v>
      </c>
    </row>
    <row r="112" spans="36:38" x14ac:dyDescent="0.2">
      <c r="AJ112" s="14">
        <v>45402</v>
      </c>
      <c r="AK112" s="15" t="s">
        <v>8</v>
      </c>
      <c r="AL112" s="15" t="s">
        <v>9</v>
      </c>
    </row>
    <row r="113" spans="36:38" x14ac:dyDescent="0.2">
      <c r="AJ113" s="14">
        <v>45403</v>
      </c>
      <c r="AK113" s="15" t="s">
        <v>8</v>
      </c>
      <c r="AL113" s="15" t="s">
        <v>9</v>
      </c>
    </row>
    <row r="114" spans="36:38" x14ac:dyDescent="0.2">
      <c r="AJ114" s="14">
        <v>45404</v>
      </c>
      <c r="AK114" s="15" t="s">
        <v>9</v>
      </c>
      <c r="AL114" s="15" t="s">
        <v>9</v>
      </c>
    </row>
    <row r="115" spans="36:38" x14ac:dyDescent="0.2">
      <c r="AJ115" s="14">
        <v>45405</v>
      </c>
      <c r="AK115" s="15" t="s">
        <v>9</v>
      </c>
      <c r="AL115" s="15" t="s">
        <v>9</v>
      </c>
    </row>
    <row r="116" spans="36:38" x14ac:dyDescent="0.2">
      <c r="AJ116" s="14">
        <v>45406</v>
      </c>
      <c r="AK116" s="15" t="s">
        <v>9</v>
      </c>
      <c r="AL116" s="15" t="s">
        <v>9</v>
      </c>
    </row>
    <row r="117" spans="36:38" x14ac:dyDescent="0.2">
      <c r="AJ117" s="14">
        <v>45407</v>
      </c>
      <c r="AK117" s="15" t="s">
        <v>9</v>
      </c>
      <c r="AL117" s="15" t="s">
        <v>9</v>
      </c>
    </row>
    <row r="118" spans="36:38" x14ac:dyDescent="0.2">
      <c r="AJ118" s="14">
        <v>45408</v>
      </c>
      <c r="AK118" s="15" t="s">
        <v>9</v>
      </c>
      <c r="AL118" s="15" t="s">
        <v>9</v>
      </c>
    </row>
    <row r="119" spans="36:38" x14ac:dyDescent="0.2">
      <c r="AJ119" s="14">
        <v>45409</v>
      </c>
      <c r="AK119" s="15" t="s">
        <v>8</v>
      </c>
      <c r="AL119" s="15" t="s">
        <v>9</v>
      </c>
    </row>
    <row r="120" spans="36:38" x14ac:dyDescent="0.2">
      <c r="AJ120" s="14">
        <v>45410</v>
      </c>
      <c r="AK120" s="15" t="s">
        <v>8</v>
      </c>
      <c r="AL120" s="15" t="s">
        <v>9</v>
      </c>
    </row>
    <row r="121" spans="36:38" x14ac:dyDescent="0.2">
      <c r="AJ121" s="14">
        <v>45411</v>
      </c>
      <c r="AK121" s="15" t="s">
        <v>9</v>
      </c>
      <c r="AL121" s="15" t="s">
        <v>9</v>
      </c>
    </row>
    <row r="122" spans="36:38" x14ac:dyDescent="0.2">
      <c r="AJ122" s="14">
        <v>45412</v>
      </c>
      <c r="AK122" s="15" t="s">
        <v>9</v>
      </c>
      <c r="AL122" s="15" t="s">
        <v>9</v>
      </c>
    </row>
    <row r="123" spans="36:38" x14ac:dyDescent="0.2">
      <c r="AJ123" s="14">
        <v>45413</v>
      </c>
      <c r="AK123" s="15" t="s">
        <v>9</v>
      </c>
      <c r="AL123" s="15" t="s">
        <v>8</v>
      </c>
    </row>
    <row r="124" spans="36:38" x14ac:dyDescent="0.2">
      <c r="AJ124" s="14">
        <v>45414</v>
      </c>
      <c r="AK124" s="15" t="s">
        <v>9</v>
      </c>
      <c r="AL124" s="15" t="s">
        <v>9</v>
      </c>
    </row>
    <row r="125" spans="36:38" x14ac:dyDescent="0.2">
      <c r="AJ125" s="14">
        <v>45415</v>
      </c>
      <c r="AK125" s="15" t="s">
        <v>9</v>
      </c>
      <c r="AL125" s="15" t="s">
        <v>9</v>
      </c>
    </row>
    <row r="126" spans="36:38" x14ac:dyDescent="0.2">
      <c r="AJ126" s="14">
        <v>45416</v>
      </c>
      <c r="AK126" s="15" t="s">
        <v>8</v>
      </c>
      <c r="AL126" s="15" t="s">
        <v>9</v>
      </c>
    </row>
    <row r="127" spans="36:38" x14ac:dyDescent="0.2">
      <c r="AJ127" s="14">
        <v>45417</v>
      </c>
      <c r="AK127" s="15" t="s">
        <v>8</v>
      </c>
      <c r="AL127" s="15" t="s">
        <v>9</v>
      </c>
    </row>
    <row r="128" spans="36:38" x14ac:dyDescent="0.2">
      <c r="AJ128" s="14">
        <v>45418</v>
      </c>
      <c r="AK128" s="15" t="s">
        <v>9</v>
      </c>
      <c r="AL128" s="15" t="s">
        <v>9</v>
      </c>
    </row>
    <row r="129" spans="36:38" x14ac:dyDescent="0.2">
      <c r="AJ129" s="14">
        <v>45419</v>
      </c>
      <c r="AK129" s="15" t="s">
        <v>9</v>
      </c>
      <c r="AL129" s="15" t="s">
        <v>9</v>
      </c>
    </row>
    <row r="130" spans="36:38" x14ac:dyDescent="0.2">
      <c r="AJ130" s="14">
        <v>45420</v>
      </c>
      <c r="AK130" s="15" t="s">
        <v>9</v>
      </c>
      <c r="AL130" s="15" t="s">
        <v>8</v>
      </c>
    </row>
    <row r="131" spans="36:38" x14ac:dyDescent="0.2">
      <c r="AJ131" s="14">
        <v>45421</v>
      </c>
      <c r="AK131" s="15" t="s">
        <v>9</v>
      </c>
      <c r="AL131" s="15" t="s">
        <v>9</v>
      </c>
    </row>
    <row r="132" spans="36:38" x14ac:dyDescent="0.2">
      <c r="AJ132" s="14">
        <v>45422</v>
      </c>
      <c r="AK132" s="15" t="s">
        <v>9</v>
      </c>
      <c r="AL132" s="15" t="s">
        <v>9</v>
      </c>
    </row>
    <row r="133" spans="36:38" x14ac:dyDescent="0.2">
      <c r="AJ133" s="14">
        <v>45423</v>
      </c>
      <c r="AK133" s="15" t="s">
        <v>8</v>
      </c>
      <c r="AL133" s="15" t="s">
        <v>9</v>
      </c>
    </row>
    <row r="134" spans="36:38" x14ac:dyDescent="0.2">
      <c r="AJ134" s="14">
        <v>45424</v>
      </c>
      <c r="AK134" s="15" t="s">
        <v>8</v>
      </c>
      <c r="AL134" s="15" t="s">
        <v>9</v>
      </c>
    </row>
    <row r="135" spans="36:38" x14ac:dyDescent="0.2">
      <c r="AJ135" s="14">
        <v>45425</v>
      </c>
      <c r="AK135" s="15" t="s">
        <v>9</v>
      </c>
      <c r="AL135" s="15" t="s">
        <v>9</v>
      </c>
    </row>
    <row r="136" spans="36:38" x14ac:dyDescent="0.2">
      <c r="AJ136" s="14">
        <v>45426</v>
      </c>
      <c r="AK136" s="15" t="s">
        <v>9</v>
      </c>
      <c r="AL136" s="15" t="s">
        <v>9</v>
      </c>
    </row>
    <row r="137" spans="36:38" x14ac:dyDescent="0.2">
      <c r="AJ137" s="14">
        <v>45427</v>
      </c>
      <c r="AK137" s="15" t="s">
        <v>9</v>
      </c>
      <c r="AL137" s="15" t="s">
        <v>9</v>
      </c>
    </row>
    <row r="138" spans="36:38" x14ac:dyDescent="0.2">
      <c r="AJ138" s="14">
        <v>45428</v>
      </c>
      <c r="AK138" s="15" t="s">
        <v>9</v>
      </c>
      <c r="AL138" s="15" t="s">
        <v>9</v>
      </c>
    </row>
    <row r="139" spans="36:38" x14ac:dyDescent="0.2">
      <c r="AJ139" s="14">
        <v>45429</v>
      </c>
      <c r="AK139" s="15" t="s">
        <v>9</v>
      </c>
      <c r="AL139" s="15" t="s">
        <v>9</v>
      </c>
    </row>
    <row r="140" spans="36:38" x14ac:dyDescent="0.2">
      <c r="AJ140" s="14">
        <v>45430</v>
      </c>
      <c r="AK140" s="15" t="s">
        <v>8</v>
      </c>
      <c r="AL140" s="15" t="s">
        <v>9</v>
      </c>
    </row>
    <row r="141" spans="36:38" x14ac:dyDescent="0.2">
      <c r="AJ141" s="14">
        <v>45431</v>
      </c>
      <c r="AK141" s="15" t="s">
        <v>8</v>
      </c>
      <c r="AL141" s="15" t="s">
        <v>9</v>
      </c>
    </row>
    <row r="142" spans="36:38" x14ac:dyDescent="0.2">
      <c r="AJ142" s="14">
        <v>45432</v>
      </c>
      <c r="AK142" s="15" t="s">
        <v>9</v>
      </c>
      <c r="AL142" s="15" t="s">
        <v>9</v>
      </c>
    </row>
    <row r="143" spans="36:38" x14ac:dyDescent="0.2">
      <c r="AJ143" s="14">
        <v>45433</v>
      </c>
      <c r="AK143" s="15" t="s">
        <v>9</v>
      </c>
      <c r="AL143" s="15" t="s">
        <v>9</v>
      </c>
    </row>
    <row r="144" spans="36:38" x14ac:dyDescent="0.2">
      <c r="AJ144" s="14">
        <v>45434</v>
      </c>
      <c r="AK144" s="15" t="s">
        <v>9</v>
      </c>
      <c r="AL144" s="15" t="s">
        <v>9</v>
      </c>
    </row>
    <row r="145" spans="36:38" x14ac:dyDescent="0.2">
      <c r="AJ145" s="14">
        <v>45435</v>
      </c>
      <c r="AK145" s="15" t="s">
        <v>9</v>
      </c>
      <c r="AL145" s="15" t="s">
        <v>9</v>
      </c>
    </row>
    <row r="146" spans="36:38" x14ac:dyDescent="0.2">
      <c r="AJ146" s="14">
        <v>45436</v>
      </c>
      <c r="AK146" s="15" t="s">
        <v>9</v>
      </c>
      <c r="AL146" s="15" t="s">
        <v>9</v>
      </c>
    </row>
    <row r="147" spans="36:38" x14ac:dyDescent="0.2">
      <c r="AJ147" s="14">
        <v>45437</v>
      </c>
      <c r="AK147" s="15" t="s">
        <v>8</v>
      </c>
      <c r="AL147" s="15" t="s">
        <v>9</v>
      </c>
    </row>
    <row r="148" spans="36:38" x14ac:dyDescent="0.2">
      <c r="AJ148" s="14">
        <v>45438</v>
      </c>
      <c r="AK148" s="15" t="s">
        <v>8</v>
      </c>
      <c r="AL148" s="15" t="s">
        <v>9</v>
      </c>
    </row>
    <row r="149" spans="36:38" x14ac:dyDescent="0.2">
      <c r="AJ149" s="14">
        <v>45439</v>
      </c>
      <c r="AK149" s="15" t="s">
        <v>9</v>
      </c>
      <c r="AL149" s="15" t="s">
        <v>9</v>
      </c>
    </row>
    <row r="150" spans="36:38" x14ac:dyDescent="0.2">
      <c r="AJ150" s="14">
        <v>45440</v>
      </c>
      <c r="AK150" s="15" t="s">
        <v>9</v>
      </c>
      <c r="AL150" s="15" t="s">
        <v>9</v>
      </c>
    </row>
    <row r="151" spans="36:38" x14ac:dyDescent="0.2">
      <c r="AJ151" s="14">
        <v>45441</v>
      </c>
      <c r="AK151" s="15" t="s">
        <v>9</v>
      </c>
      <c r="AL151" s="15" t="s">
        <v>9</v>
      </c>
    </row>
    <row r="152" spans="36:38" x14ac:dyDescent="0.2">
      <c r="AJ152" s="14">
        <v>45442</v>
      </c>
      <c r="AK152" s="15" t="s">
        <v>9</v>
      </c>
      <c r="AL152" s="15" t="s">
        <v>9</v>
      </c>
    </row>
    <row r="153" spans="36:38" x14ac:dyDescent="0.2">
      <c r="AJ153" s="14">
        <v>45443</v>
      </c>
      <c r="AK153" s="15" t="s">
        <v>9</v>
      </c>
      <c r="AL153" s="15" t="s">
        <v>9</v>
      </c>
    </row>
    <row r="154" spans="36:38" x14ac:dyDescent="0.2">
      <c r="AJ154" s="14">
        <v>45444</v>
      </c>
      <c r="AK154" s="15" t="s">
        <v>8</v>
      </c>
      <c r="AL154" s="15" t="s">
        <v>9</v>
      </c>
    </row>
    <row r="155" spans="36:38" x14ac:dyDescent="0.2">
      <c r="AJ155" s="14">
        <v>45445</v>
      </c>
      <c r="AK155" s="15" t="s">
        <v>8</v>
      </c>
      <c r="AL155" s="15" t="s">
        <v>9</v>
      </c>
    </row>
    <row r="156" spans="36:38" x14ac:dyDescent="0.2">
      <c r="AJ156" s="14">
        <v>45446</v>
      </c>
      <c r="AK156" s="15" t="s">
        <v>9</v>
      </c>
      <c r="AL156" s="15" t="s">
        <v>9</v>
      </c>
    </row>
    <row r="157" spans="36:38" x14ac:dyDescent="0.2">
      <c r="AJ157" s="14">
        <v>45447</v>
      </c>
      <c r="AK157" s="15" t="s">
        <v>9</v>
      </c>
      <c r="AL157" s="15" t="s">
        <v>9</v>
      </c>
    </row>
    <row r="158" spans="36:38" x14ac:dyDescent="0.2">
      <c r="AJ158" s="14">
        <v>45448</v>
      </c>
      <c r="AK158" s="15" t="s">
        <v>9</v>
      </c>
      <c r="AL158" s="15" t="s">
        <v>9</v>
      </c>
    </row>
    <row r="159" spans="36:38" x14ac:dyDescent="0.2">
      <c r="AJ159" s="14">
        <v>45449</v>
      </c>
      <c r="AK159" s="15" t="s">
        <v>9</v>
      </c>
      <c r="AL159" s="15" t="s">
        <v>9</v>
      </c>
    </row>
    <row r="160" spans="36:38" x14ac:dyDescent="0.2">
      <c r="AJ160" s="14">
        <v>45450</v>
      </c>
      <c r="AK160" s="15" t="s">
        <v>9</v>
      </c>
      <c r="AL160" s="15" t="s">
        <v>9</v>
      </c>
    </row>
    <row r="161" spans="36:38" x14ac:dyDescent="0.2">
      <c r="AJ161" s="14">
        <v>45451</v>
      </c>
      <c r="AK161" s="15" t="s">
        <v>8</v>
      </c>
      <c r="AL161" s="15" t="s">
        <v>9</v>
      </c>
    </row>
    <row r="162" spans="36:38" x14ac:dyDescent="0.2">
      <c r="AJ162" s="14">
        <v>45452</v>
      </c>
      <c r="AK162" s="15" t="s">
        <v>8</v>
      </c>
      <c r="AL162" s="15" t="s">
        <v>9</v>
      </c>
    </row>
    <row r="163" spans="36:38" x14ac:dyDescent="0.2">
      <c r="AJ163" s="14">
        <v>45453</v>
      </c>
      <c r="AK163" s="15" t="s">
        <v>9</v>
      </c>
      <c r="AL163" s="15" t="s">
        <v>9</v>
      </c>
    </row>
    <row r="164" spans="36:38" x14ac:dyDescent="0.2">
      <c r="AJ164" s="14">
        <v>45454</v>
      </c>
      <c r="AK164" s="15" t="s">
        <v>9</v>
      </c>
      <c r="AL164" s="15" t="s">
        <v>9</v>
      </c>
    </row>
    <row r="165" spans="36:38" x14ac:dyDescent="0.2">
      <c r="AJ165" s="14">
        <v>45455</v>
      </c>
      <c r="AK165" s="15" t="s">
        <v>9</v>
      </c>
      <c r="AL165" s="15" t="s">
        <v>9</v>
      </c>
    </row>
    <row r="166" spans="36:38" x14ac:dyDescent="0.2">
      <c r="AJ166" s="14">
        <v>45456</v>
      </c>
      <c r="AK166" s="15" t="s">
        <v>9</v>
      </c>
      <c r="AL166" s="15" t="s">
        <v>9</v>
      </c>
    </row>
    <row r="167" spans="36:38" x14ac:dyDescent="0.2">
      <c r="AJ167" s="14">
        <v>45457</v>
      </c>
      <c r="AK167" s="15" t="s">
        <v>9</v>
      </c>
      <c r="AL167" s="15" t="s">
        <v>9</v>
      </c>
    </row>
    <row r="168" spans="36:38" x14ac:dyDescent="0.2">
      <c r="AJ168" s="14">
        <v>45458</v>
      </c>
      <c r="AK168" s="15" t="s">
        <v>8</v>
      </c>
      <c r="AL168" s="15" t="s">
        <v>9</v>
      </c>
    </row>
    <row r="169" spans="36:38" x14ac:dyDescent="0.2">
      <c r="AJ169" s="14">
        <v>45459</v>
      </c>
      <c r="AK169" s="15" t="s">
        <v>8</v>
      </c>
      <c r="AL169" s="15" t="s">
        <v>9</v>
      </c>
    </row>
    <row r="170" spans="36:38" x14ac:dyDescent="0.2">
      <c r="AJ170" s="14">
        <v>45460</v>
      </c>
      <c r="AK170" s="15" t="s">
        <v>9</v>
      </c>
      <c r="AL170" s="15" t="s">
        <v>9</v>
      </c>
    </row>
    <row r="171" spans="36:38" x14ac:dyDescent="0.2">
      <c r="AJ171" s="14">
        <v>45461</v>
      </c>
      <c r="AK171" s="15" t="s">
        <v>9</v>
      </c>
      <c r="AL171" s="15" t="s">
        <v>9</v>
      </c>
    </row>
    <row r="172" spans="36:38" x14ac:dyDescent="0.2">
      <c r="AJ172" s="14">
        <v>45462</v>
      </c>
      <c r="AK172" s="15" t="s">
        <v>9</v>
      </c>
      <c r="AL172" s="15" t="s">
        <v>9</v>
      </c>
    </row>
    <row r="173" spans="36:38" x14ac:dyDescent="0.2">
      <c r="AJ173" s="14">
        <v>45463</v>
      </c>
      <c r="AK173" s="15" t="s">
        <v>9</v>
      </c>
      <c r="AL173" s="15" t="s">
        <v>9</v>
      </c>
    </row>
    <row r="174" spans="36:38" x14ac:dyDescent="0.2">
      <c r="AJ174" s="14">
        <v>45464</v>
      </c>
      <c r="AK174" s="15" t="s">
        <v>9</v>
      </c>
      <c r="AL174" s="15" t="s">
        <v>9</v>
      </c>
    </row>
    <row r="175" spans="36:38" x14ac:dyDescent="0.2">
      <c r="AJ175" s="14">
        <v>45465</v>
      </c>
      <c r="AK175" s="15" t="s">
        <v>8</v>
      </c>
      <c r="AL175" s="15" t="s">
        <v>9</v>
      </c>
    </row>
    <row r="176" spans="36:38" x14ac:dyDescent="0.2">
      <c r="AJ176" s="14">
        <v>45466</v>
      </c>
      <c r="AK176" s="15" t="s">
        <v>8</v>
      </c>
      <c r="AL176" s="15" t="s">
        <v>9</v>
      </c>
    </row>
    <row r="177" spans="36:38" x14ac:dyDescent="0.2">
      <c r="AJ177" s="14">
        <v>45467</v>
      </c>
      <c r="AK177" s="15" t="s">
        <v>9</v>
      </c>
      <c r="AL177" s="15" t="s">
        <v>9</v>
      </c>
    </row>
    <row r="178" spans="36:38" x14ac:dyDescent="0.2">
      <c r="AJ178" s="14">
        <v>45468</v>
      </c>
      <c r="AK178" s="15" t="s">
        <v>9</v>
      </c>
      <c r="AL178" s="15" t="s">
        <v>9</v>
      </c>
    </row>
    <row r="179" spans="36:38" x14ac:dyDescent="0.2">
      <c r="AJ179" s="14">
        <v>45469</v>
      </c>
      <c r="AK179" s="15" t="s">
        <v>9</v>
      </c>
      <c r="AL179" s="15" t="s">
        <v>9</v>
      </c>
    </row>
    <row r="180" spans="36:38" x14ac:dyDescent="0.2">
      <c r="AJ180" s="14">
        <v>45470</v>
      </c>
      <c r="AK180" s="15" t="s">
        <v>9</v>
      </c>
      <c r="AL180" s="15" t="s">
        <v>9</v>
      </c>
    </row>
    <row r="181" spans="36:38" x14ac:dyDescent="0.2">
      <c r="AJ181" s="14">
        <v>45471</v>
      </c>
      <c r="AK181" s="15" t="s">
        <v>9</v>
      </c>
      <c r="AL181" s="15" t="s">
        <v>9</v>
      </c>
    </row>
    <row r="182" spans="36:38" x14ac:dyDescent="0.2">
      <c r="AJ182" s="14">
        <v>45472</v>
      </c>
      <c r="AK182" s="15" t="s">
        <v>8</v>
      </c>
      <c r="AL182" s="15" t="s">
        <v>9</v>
      </c>
    </row>
    <row r="183" spans="36:38" x14ac:dyDescent="0.2">
      <c r="AJ183" s="14">
        <v>45473</v>
      </c>
      <c r="AK183" s="15" t="s">
        <v>8</v>
      </c>
      <c r="AL183" s="15" t="s">
        <v>9</v>
      </c>
    </row>
    <row r="184" spans="36:38" x14ac:dyDescent="0.2">
      <c r="AJ184" s="14">
        <v>45474</v>
      </c>
      <c r="AK184" s="15" t="s">
        <v>9</v>
      </c>
      <c r="AL184" s="15" t="s">
        <v>9</v>
      </c>
    </row>
    <row r="185" spans="36:38" x14ac:dyDescent="0.2">
      <c r="AJ185" s="14">
        <v>45475</v>
      </c>
      <c r="AK185" s="15" t="s">
        <v>9</v>
      </c>
      <c r="AL185" s="15" t="s">
        <v>9</v>
      </c>
    </row>
    <row r="186" spans="36:38" x14ac:dyDescent="0.2">
      <c r="AJ186" s="14">
        <v>45476</v>
      </c>
      <c r="AK186" s="15" t="s">
        <v>9</v>
      </c>
      <c r="AL186" s="15" t="s">
        <v>9</v>
      </c>
    </row>
    <row r="187" spans="36:38" x14ac:dyDescent="0.2">
      <c r="AJ187" s="14">
        <v>45477</v>
      </c>
      <c r="AK187" s="15" t="s">
        <v>9</v>
      </c>
      <c r="AL187" s="15" t="s">
        <v>9</v>
      </c>
    </row>
    <row r="188" spans="36:38" x14ac:dyDescent="0.2">
      <c r="AJ188" s="14">
        <v>45478</v>
      </c>
      <c r="AK188" s="15" t="s">
        <v>9</v>
      </c>
      <c r="AL188" s="15" t="s">
        <v>8</v>
      </c>
    </row>
    <row r="189" spans="36:38" x14ac:dyDescent="0.2">
      <c r="AJ189" s="14">
        <v>45479</v>
      </c>
      <c r="AK189" s="15" t="s">
        <v>8</v>
      </c>
      <c r="AL189" s="15" t="s">
        <v>8</v>
      </c>
    </row>
    <row r="190" spans="36:38" x14ac:dyDescent="0.2">
      <c r="AJ190" s="14">
        <v>45480</v>
      </c>
      <c r="AK190" s="15" t="s">
        <v>8</v>
      </c>
      <c r="AL190" s="15" t="s">
        <v>9</v>
      </c>
    </row>
    <row r="191" spans="36:38" x14ac:dyDescent="0.2">
      <c r="AJ191" s="14">
        <v>45481</v>
      </c>
      <c r="AK191" s="15" t="s">
        <v>9</v>
      </c>
      <c r="AL191" s="15" t="s">
        <v>9</v>
      </c>
    </row>
    <row r="192" spans="36:38" x14ac:dyDescent="0.2">
      <c r="AJ192" s="14">
        <v>45482</v>
      </c>
      <c r="AK192" s="15" t="s">
        <v>9</v>
      </c>
      <c r="AL192" s="15" t="s">
        <v>9</v>
      </c>
    </row>
    <row r="193" spans="36:38" x14ac:dyDescent="0.2">
      <c r="AJ193" s="14">
        <v>45483</v>
      </c>
      <c r="AK193" s="15" t="s">
        <v>9</v>
      </c>
      <c r="AL193" s="15" t="s">
        <v>9</v>
      </c>
    </row>
    <row r="194" spans="36:38" x14ac:dyDescent="0.2">
      <c r="AJ194" s="14">
        <v>45484</v>
      </c>
      <c r="AK194" s="15" t="s">
        <v>9</v>
      </c>
      <c r="AL194" s="15" t="s">
        <v>9</v>
      </c>
    </row>
    <row r="195" spans="36:38" x14ac:dyDescent="0.2">
      <c r="AJ195" s="14">
        <v>45485</v>
      </c>
      <c r="AK195" s="15" t="s">
        <v>9</v>
      </c>
      <c r="AL195" s="15" t="s">
        <v>9</v>
      </c>
    </row>
    <row r="196" spans="36:38" x14ac:dyDescent="0.2">
      <c r="AJ196" s="14">
        <v>45486</v>
      </c>
      <c r="AK196" s="15" t="s">
        <v>8</v>
      </c>
      <c r="AL196" s="15" t="s">
        <v>9</v>
      </c>
    </row>
    <row r="197" spans="36:38" x14ac:dyDescent="0.2">
      <c r="AJ197" s="14">
        <v>45487</v>
      </c>
      <c r="AK197" s="15" t="s">
        <v>8</v>
      </c>
      <c r="AL197" s="15" t="s">
        <v>9</v>
      </c>
    </row>
    <row r="198" spans="36:38" x14ac:dyDescent="0.2">
      <c r="AJ198" s="14">
        <v>45488</v>
      </c>
      <c r="AK198" s="15" t="s">
        <v>9</v>
      </c>
      <c r="AL198" s="15" t="s">
        <v>9</v>
      </c>
    </row>
    <row r="199" spans="36:38" x14ac:dyDescent="0.2">
      <c r="AJ199" s="14">
        <v>45489</v>
      </c>
      <c r="AK199" s="15" t="s">
        <v>9</v>
      </c>
      <c r="AL199" s="15" t="s">
        <v>9</v>
      </c>
    </row>
    <row r="200" spans="36:38" x14ac:dyDescent="0.2">
      <c r="AJ200" s="14">
        <v>45490</v>
      </c>
      <c r="AK200" s="15" t="s">
        <v>9</v>
      </c>
      <c r="AL200" s="15" t="s">
        <v>9</v>
      </c>
    </row>
    <row r="201" spans="36:38" x14ac:dyDescent="0.2">
      <c r="AJ201" s="14">
        <v>45491</v>
      </c>
      <c r="AK201" s="15" t="s">
        <v>9</v>
      </c>
      <c r="AL201" s="15" t="s">
        <v>9</v>
      </c>
    </row>
    <row r="202" spans="36:38" x14ac:dyDescent="0.2">
      <c r="AJ202" s="14">
        <v>45492</v>
      </c>
      <c r="AK202" s="15" t="s">
        <v>9</v>
      </c>
      <c r="AL202" s="15" t="s">
        <v>9</v>
      </c>
    </row>
    <row r="203" spans="36:38" x14ac:dyDescent="0.2">
      <c r="AJ203" s="14">
        <v>45493</v>
      </c>
      <c r="AK203" s="15" t="s">
        <v>8</v>
      </c>
      <c r="AL203" s="15" t="s">
        <v>9</v>
      </c>
    </row>
    <row r="204" spans="36:38" x14ac:dyDescent="0.2">
      <c r="AJ204" s="14">
        <v>45494</v>
      </c>
      <c r="AK204" s="15" t="s">
        <v>8</v>
      </c>
      <c r="AL204" s="15" t="s">
        <v>9</v>
      </c>
    </row>
    <row r="205" spans="36:38" x14ac:dyDescent="0.2">
      <c r="AJ205" s="14">
        <v>45495</v>
      </c>
      <c r="AK205" s="15" t="s">
        <v>9</v>
      </c>
      <c r="AL205" s="15" t="s">
        <v>9</v>
      </c>
    </row>
    <row r="206" spans="36:38" x14ac:dyDescent="0.2">
      <c r="AJ206" s="14">
        <v>45496</v>
      </c>
      <c r="AK206" s="15" t="s">
        <v>9</v>
      </c>
      <c r="AL206" s="15" t="s">
        <v>9</v>
      </c>
    </row>
    <row r="207" spans="36:38" x14ac:dyDescent="0.2">
      <c r="AJ207" s="14">
        <v>45497</v>
      </c>
      <c r="AK207" s="15" t="s">
        <v>9</v>
      </c>
      <c r="AL207" s="15" t="s">
        <v>9</v>
      </c>
    </row>
    <row r="208" spans="36:38" x14ac:dyDescent="0.2">
      <c r="AJ208" s="14">
        <v>45498</v>
      </c>
      <c r="AK208" s="15" t="s">
        <v>9</v>
      </c>
      <c r="AL208" s="15" t="s">
        <v>9</v>
      </c>
    </row>
    <row r="209" spans="36:38" x14ac:dyDescent="0.2">
      <c r="AJ209" s="14">
        <v>45499</v>
      </c>
      <c r="AK209" s="15" t="s">
        <v>9</v>
      </c>
      <c r="AL209" s="15" t="s">
        <v>9</v>
      </c>
    </row>
    <row r="210" spans="36:38" x14ac:dyDescent="0.2">
      <c r="AJ210" s="14">
        <v>45500</v>
      </c>
      <c r="AK210" s="15" t="s">
        <v>8</v>
      </c>
      <c r="AL210" s="15" t="s">
        <v>9</v>
      </c>
    </row>
    <row r="211" spans="36:38" x14ac:dyDescent="0.2">
      <c r="AJ211" s="14">
        <v>45501</v>
      </c>
      <c r="AK211" s="15" t="s">
        <v>8</v>
      </c>
      <c r="AL211" s="15" t="s">
        <v>9</v>
      </c>
    </row>
    <row r="212" spans="36:38" x14ac:dyDescent="0.2">
      <c r="AJ212" s="14">
        <v>45502</v>
      </c>
      <c r="AK212" s="15" t="s">
        <v>9</v>
      </c>
      <c r="AL212" s="15" t="s">
        <v>9</v>
      </c>
    </row>
    <row r="213" spans="36:38" x14ac:dyDescent="0.2">
      <c r="AJ213" s="14">
        <v>45503</v>
      </c>
      <c r="AK213" s="15" t="s">
        <v>9</v>
      </c>
      <c r="AL213" s="15" t="s">
        <v>9</v>
      </c>
    </row>
    <row r="214" spans="36:38" x14ac:dyDescent="0.2">
      <c r="AJ214" s="14">
        <v>45504</v>
      </c>
      <c r="AK214" s="15" t="s">
        <v>9</v>
      </c>
      <c r="AL214" s="15" t="s">
        <v>9</v>
      </c>
    </row>
    <row r="215" spans="36:38" x14ac:dyDescent="0.2">
      <c r="AJ215" s="14">
        <v>45505</v>
      </c>
      <c r="AK215" s="15" t="s">
        <v>9</v>
      </c>
      <c r="AL215" s="15" t="s">
        <v>9</v>
      </c>
    </row>
    <row r="216" spans="36:38" x14ac:dyDescent="0.2">
      <c r="AJ216" s="14">
        <v>45506</v>
      </c>
      <c r="AK216" s="15" t="s">
        <v>9</v>
      </c>
      <c r="AL216" s="15" t="s">
        <v>9</v>
      </c>
    </row>
    <row r="217" spans="36:38" x14ac:dyDescent="0.2">
      <c r="AJ217" s="14">
        <v>45507</v>
      </c>
      <c r="AK217" s="15" t="s">
        <v>8</v>
      </c>
      <c r="AL217" s="15" t="s">
        <v>9</v>
      </c>
    </row>
    <row r="218" spans="36:38" x14ac:dyDescent="0.2">
      <c r="AJ218" s="14">
        <v>45508</v>
      </c>
      <c r="AK218" s="15" t="s">
        <v>8</v>
      </c>
      <c r="AL218" s="15" t="s">
        <v>9</v>
      </c>
    </row>
    <row r="219" spans="36:38" x14ac:dyDescent="0.2">
      <c r="AJ219" s="14">
        <v>45509</v>
      </c>
      <c r="AK219" s="15" t="s">
        <v>9</v>
      </c>
      <c r="AL219" s="15" t="s">
        <v>9</v>
      </c>
    </row>
    <row r="220" spans="36:38" x14ac:dyDescent="0.2">
      <c r="AJ220" s="14">
        <v>45510</v>
      </c>
      <c r="AK220" s="15" t="s">
        <v>9</v>
      </c>
      <c r="AL220" s="15" t="s">
        <v>9</v>
      </c>
    </row>
    <row r="221" spans="36:38" x14ac:dyDescent="0.2">
      <c r="AJ221" s="14">
        <v>45511</v>
      </c>
      <c r="AK221" s="15" t="s">
        <v>9</v>
      </c>
      <c r="AL221" s="15" t="s">
        <v>9</v>
      </c>
    </row>
    <row r="222" spans="36:38" x14ac:dyDescent="0.2">
      <c r="AJ222" s="14">
        <v>45512</v>
      </c>
      <c r="AK222" s="15" t="s">
        <v>9</v>
      </c>
      <c r="AL222" s="15" t="s">
        <v>9</v>
      </c>
    </row>
    <row r="223" spans="36:38" x14ac:dyDescent="0.2">
      <c r="AJ223" s="14">
        <v>45513</v>
      </c>
      <c r="AK223" s="15" t="s">
        <v>9</v>
      </c>
      <c r="AL223" s="15" t="s">
        <v>9</v>
      </c>
    </row>
    <row r="224" spans="36:38" x14ac:dyDescent="0.2">
      <c r="AJ224" s="14">
        <v>45514</v>
      </c>
      <c r="AK224" s="15" t="s">
        <v>8</v>
      </c>
      <c r="AL224" s="15" t="s">
        <v>9</v>
      </c>
    </row>
    <row r="225" spans="36:38" x14ac:dyDescent="0.2">
      <c r="AJ225" s="14">
        <v>45515</v>
      </c>
      <c r="AK225" s="15" t="s">
        <v>8</v>
      </c>
      <c r="AL225" s="15" t="s">
        <v>9</v>
      </c>
    </row>
    <row r="226" spans="36:38" x14ac:dyDescent="0.2">
      <c r="AJ226" s="14">
        <v>45516</v>
      </c>
      <c r="AK226" s="15" t="s">
        <v>9</v>
      </c>
      <c r="AL226" s="15" t="s">
        <v>9</v>
      </c>
    </row>
    <row r="227" spans="36:38" x14ac:dyDescent="0.2">
      <c r="AJ227" s="14">
        <v>45517</v>
      </c>
      <c r="AK227" s="15" t="s">
        <v>9</v>
      </c>
      <c r="AL227" s="15" t="s">
        <v>9</v>
      </c>
    </row>
    <row r="228" spans="36:38" x14ac:dyDescent="0.2">
      <c r="AJ228" s="14">
        <v>45518</v>
      </c>
      <c r="AK228" s="15" t="s">
        <v>9</v>
      </c>
      <c r="AL228" s="15" t="s">
        <v>9</v>
      </c>
    </row>
    <row r="229" spans="36:38" x14ac:dyDescent="0.2">
      <c r="AJ229" s="14">
        <v>45519</v>
      </c>
      <c r="AK229" s="15" t="s">
        <v>9</v>
      </c>
      <c r="AL229" s="15" t="s">
        <v>9</v>
      </c>
    </row>
    <row r="230" spans="36:38" x14ac:dyDescent="0.2">
      <c r="AJ230" s="14">
        <v>45520</v>
      </c>
      <c r="AK230" s="15" t="s">
        <v>9</v>
      </c>
      <c r="AL230" s="15" t="s">
        <v>9</v>
      </c>
    </row>
    <row r="231" spans="36:38" x14ac:dyDescent="0.2">
      <c r="AJ231" s="14">
        <v>45521</v>
      </c>
      <c r="AK231" s="15" t="s">
        <v>8</v>
      </c>
      <c r="AL231" s="15" t="s">
        <v>9</v>
      </c>
    </row>
    <row r="232" spans="36:38" x14ac:dyDescent="0.2">
      <c r="AJ232" s="14">
        <v>45522</v>
      </c>
      <c r="AK232" s="15" t="s">
        <v>8</v>
      </c>
      <c r="AL232" s="15" t="s">
        <v>9</v>
      </c>
    </row>
    <row r="233" spans="36:38" x14ac:dyDescent="0.2">
      <c r="AJ233" s="14">
        <v>45523</v>
      </c>
      <c r="AK233" s="15" t="s">
        <v>9</v>
      </c>
      <c r="AL233" s="15" t="s">
        <v>9</v>
      </c>
    </row>
    <row r="234" spans="36:38" x14ac:dyDescent="0.2">
      <c r="AJ234" s="14">
        <v>45524</v>
      </c>
      <c r="AK234" s="15" t="s">
        <v>9</v>
      </c>
      <c r="AL234" s="15" t="s">
        <v>9</v>
      </c>
    </row>
    <row r="235" spans="36:38" x14ac:dyDescent="0.2">
      <c r="AJ235" s="14">
        <v>45525</v>
      </c>
      <c r="AK235" s="15" t="s">
        <v>9</v>
      </c>
      <c r="AL235" s="15" t="s">
        <v>9</v>
      </c>
    </row>
    <row r="236" spans="36:38" x14ac:dyDescent="0.2">
      <c r="AJ236" s="14">
        <v>45526</v>
      </c>
      <c r="AK236" s="15" t="s">
        <v>9</v>
      </c>
      <c r="AL236" s="15" t="s">
        <v>9</v>
      </c>
    </row>
    <row r="237" spans="36:38" x14ac:dyDescent="0.2">
      <c r="AJ237" s="14">
        <v>45527</v>
      </c>
      <c r="AK237" s="15" t="s">
        <v>9</v>
      </c>
      <c r="AL237" s="15" t="s">
        <v>9</v>
      </c>
    </row>
    <row r="238" spans="36:38" x14ac:dyDescent="0.2">
      <c r="AJ238" s="14">
        <v>45528</v>
      </c>
      <c r="AK238" s="15" t="s">
        <v>8</v>
      </c>
      <c r="AL238" s="15" t="s">
        <v>9</v>
      </c>
    </row>
    <row r="239" spans="36:38" x14ac:dyDescent="0.2">
      <c r="AJ239" s="14">
        <v>45529</v>
      </c>
      <c r="AK239" s="15" t="s">
        <v>8</v>
      </c>
      <c r="AL239" s="15" t="s">
        <v>9</v>
      </c>
    </row>
    <row r="240" spans="36:38" x14ac:dyDescent="0.2">
      <c r="AJ240" s="14">
        <v>45530</v>
      </c>
      <c r="AK240" s="15" t="s">
        <v>9</v>
      </c>
      <c r="AL240" s="15" t="s">
        <v>9</v>
      </c>
    </row>
    <row r="241" spans="36:38" x14ac:dyDescent="0.2">
      <c r="AJ241" s="14">
        <v>45531</v>
      </c>
      <c r="AK241" s="15" t="s">
        <v>9</v>
      </c>
      <c r="AL241" s="15" t="s">
        <v>9</v>
      </c>
    </row>
    <row r="242" spans="36:38" x14ac:dyDescent="0.2">
      <c r="AJ242" s="14">
        <v>45532</v>
      </c>
      <c r="AK242" s="15" t="s">
        <v>9</v>
      </c>
      <c r="AL242" s="15" t="s">
        <v>9</v>
      </c>
    </row>
    <row r="243" spans="36:38" x14ac:dyDescent="0.2">
      <c r="AJ243" s="14">
        <v>45533</v>
      </c>
      <c r="AK243" s="15" t="s">
        <v>9</v>
      </c>
      <c r="AL243" s="15" t="s">
        <v>9</v>
      </c>
    </row>
    <row r="244" spans="36:38" x14ac:dyDescent="0.2">
      <c r="AJ244" s="14">
        <v>45534</v>
      </c>
      <c r="AK244" s="15" t="s">
        <v>9</v>
      </c>
      <c r="AL244" s="15" t="s">
        <v>9</v>
      </c>
    </row>
    <row r="245" spans="36:38" x14ac:dyDescent="0.2">
      <c r="AJ245" s="14">
        <v>45535</v>
      </c>
      <c r="AK245" s="15" t="s">
        <v>8</v>
      </c>
      <c r="AL245" s="15" t="s">
        <v>9</v>
      </c>
    </row>
    <row r="246" spans="36:38" x14ac:dyDescent="0.2">
      <c r="AJ246" s="14">
        <v>45536</v>
      </c>
      <c r="AK246" s="15" t="s">
        <v>8</v>
      </c>
      <c r="AL246" s="15" t="s">
        <v>9</v>
      </c>
    </row>
    <row r="247" spans="36:38" x14ac:dyDescent="0.2">
      <c r="AJ247" s="14">
        <v>45537</v>
      </c>
      <c r="AK247" s="15" t="s">
        <v>9</v>
      </c>
      <c r="AL247" s="15" t="s">
        <v>9</v>
      </c>
    </row>
    <row r="248" spans="36:38" x14ac:dyDescent="0.2">
      <c r="AJ248" s="14">
        <v>45538</v>
      </c>
      <c r="AK248" s="15" t="s">
        <v>9</v>
      </c>
      <c r="AL248" s="15" t="s">
        <v>9</v>
      </c>
    </row>
    <row r="249" spans="36:38" x14ac:dyDescent="0.2">
      <c r="AJ249" s="14">
        <v>45539</v>
      </c>
      <c r="AK249" s="15" t="s">
        <v>9</v>
      </c>
      <c r="AL249" s="15" t="s">
        <v>9</v>
      </c>
    </row>
    <row r="250" spans="36:38" x14ac:dyDescent="0.2">
      <c r="AJ250" s="14">
        <v>45540</v>
      </c>
      <c r="AK250" s="15" t="s">
        <v>9</v>
      </c>
      <c r="AL250" s="15" t="s">
        <v>9</v>
      </c>
    </row>
    <row r="251" spans="36:38" x14ac:dyDescent="0.2">
      <c r="AJ251" s="14">
        <v>45541</v>
      </c>
      <c r="AK251" s="15" t="s">
        <v>9</v>
      </c>
      <c r="AL251" s="15" t="s">
        <v>9</v>
      </c>
    </row>
    <row r="252" spans="36:38" x14ac:dyDescent="0.2">
      <c r="AJ252" s="14">
        <v>45542</v>
      </c>
      <c r="AK252" s="15" t="s">
        <v>8</v>
      </c>
      <c r="AL252" s="15" t="s">
        <v>9</v>
      </c>
    </row>
    <row r="253" spans="36:38" x14ac:dyDescent="0.2">
      <c r="AJ253" s="14">
        <v>45543</v>
      </c>
      <c r="AK253" s="15" t="s">
        <v>8</v>
      </c>
      <c r="AL253" s="15" t="s">
        <v>9</v>
      </c>
    </row>
    <row r="254" spans="36:38" x14ac:dyDescent="0.2">
      <c r="AJ254" s="14">
        <v>45544</v>
      </c>
      <c r="AK254" s="15" t="s">
        <v>9</v>
      </c>
      <c r="AL254" s="15" t="s">
        <v>9</v>
      </c>
    </row>
    <row r="255" spans="36:38" x14ac:dyDescent="0.2">
      <c r="AJ255" s="14">
        <v>45545</v>
      </c>
      <c r="AK255" s="15" t="s">
        <v>9</v>
      </c>
      <c r="AL255" s="15" t="s">
        <v>9</v>
      </c>
    </row>
    <row r="256" spans="36:38" x14ac:dyDescent="0.2">
      <c r="AJ256" s="14">
        <v>45546</v>
      </c>
      <c r="AK256" s="15" t="s">
        <v>9</v>
      </c>
      <c r="AL256" s="15" t="s">
        <v>9</v>
      </c>
    </row>
    <row r="257" spans="36:38" x14ac:dyDescent="0.2">
      <c r="AJ257" s="14">
        <v>45547</v>
      </c>
      <c r="AK257" s="15" t="s">
        <v>9</v>
      </c>
      <c r="AL257" s="15" t="s">
        <v>9</v>
      </c>
    </row>
    <row r="258" spans="36:38" x14ac:dyDescent="0.2">
      <c r="AJ258" s="14">
        <v>45548</v>
      </c>
      <c r="AK258" s="15" t="s">
        <v>9</v>
      </c>
      <c r="AL258" s="15" t="s">
        <v>9</v>
      </c>
    </row>
    <row r="259" spans="36:38" x14ac:dyDescent="0.2">
      <c r="AJ259" s="14">
        <v>45549</v>
      </c>
      <c r="AK259" s="15" t="s">
        <v>8</v>
      </c>
      <c r="AL259" s="15" t="s">
        <v>9</v>
      </c>
    </row>
    <row r="260" spans="36:38" x14ac:dyDescent="0.2">
      <c r="AJ260" s="14">
        <v>45550</v>
      </c>
      <c r="AK260" s="15" t="s">
        <v>8</v>
      </c>
      <c r="AL260" s="15" t="s">
        <v>9</v>
      </c>
    </row>
    <row r="261" spans="36:38" x14ac:dyDescent="0.2">
      <c r="AJ261" s="14">
        <v>45551</v>
      </c>
      <c r="AK261" s="15" t="s">
        <v>9</v>
      </c>
      <c r="AL261" s="15" t="s">
        <v>9</v>
      </c>
    </row>
    <row r="262" spans="36:38" x14ac:dyDescent="0.2">
      <c r="AJ262" s="14">
        <v>45552</v>
      </c>
      <c r="AK262" s="15" t="s">
        <v>9</v>
      </c>
      <c r="AL262" s="15" t="s">
        <v>9</v>
      </c>
    </row>
    <row r="263" spans="36:38" x14ac:dyDescent="0.2">
      <c r="AJ263" s="14">
        <v>45553</v>
      </c>
      <c r="AK263" s="15" t="s">
        <v>9</v>
      </c>
      <c r="AL263" s="15" t="s">
        <v>9</v>
      </c>
    </row>
    <row r="264" spans="36:38" x14ac:dyDescent="0.2">
      <c r="AJ264" s="14">
        <v>45554</v>
      </c>
      <c r="AK264" s="15" t="s">
        <v>9</v>
      </c>
      <c r="AL264" s="15" t="s">
        <v>9</v>
      </c>
    </row>
    <row r="265" spans="36:38" x14ac:dyDescent="0.2">
      <c r="AJ265" s="14">
        <v>45555</v>
      </c>
      <c r="AK265" s="15" t="s">
        <v>9</v>
      </c>
      <c r="AL265" s="15" t="s">
        <v>9</v>
      </c>
    </row>
    <row r="266" spans="36:38" x14ac:dyDescent="0.2">
      <c r="AJ266" s="14">
        <v>45556</v>
      </c>
      <c r="AK266" s="15" t="s">
        <v>8</v>
      </c>
      <c r="AL266" s="15" t="s">
        <v>9</v>
      </c>
    </row>
    <row r="267" spans="36:38" x14ac:dyDescent="0.2">
      <c r="AJ267" s="14">
        <v>45557</v>
      </c>
      <c r="AK267" s="15" t="s">
        <v>8</v>
      </c>
      <c r="AL267" s="15" t="s">
        <v>9</v>
      </c>
    </row>
    <row r="268" spans="36:38" x14ac:dyDescent="0.2">
      <c r="AJ268" s="14">
        <v>45558</v>
      </c>
      <c r="AK268" s="15" t="s">
        <v>9</v>
      </c>
      <c r="AL268" s="15" t="s">
        <v>9</v>
      </c>
    </row>
    <row r="269" spans="36:38" x14ac:dyDescent="0.2">
      <c r="AJ269" s="14">
        <v>45559</v>
      </c>
      <c r="AK269" s="15" t="s">
        <v>9</v>
      </c>
      <c r="AL269" s="15" t="s">
        <v>9</v>
      </c>
    </row>
    <row r="270" spans="36:38" x14ac:dyDescent="0.2">
      <c r="AJ270" s="14">
        <v>45560</v>
      </c>
      <c r="AK270" s="15" t="s">
        <v>9</v>
      </c>
      <c r="AL270" s="15" t="s">
        <v>9</v>
      </c>
    </row>
    <row r="271" spans="36:38" x14ac:dyDescent="0.2">
      <c r="AJ271" s="14">
        <v>45561</v>
      </c>
      <c r="AK271" s="15" t="s">
        <v>9</v>
      </c>
      <c r="AL271" s="15" t="s">
        <v>9</v>
      </c>
    </row>
    <row r="272" spans="36:38" x14ac:dyDescent="0.2">
      <c r="AJ272" s="14">
        <v>45562</v>
      </c>
      <c r="AK272" s="15" t="s">
        <v>9</v>
      </c>
      <c r="AL272" s="15" t="s">
        <v>9</v>
      </c>
    </row>
    <row r="273" spans="36:38" x14ac:dyDescent="0.2">
      <c r="AJ273" s="14">
        <v>45563</v>
      </c>
      <c r="AK273" s="15" t="s">
        <v>8</v>
      </c>
      <c r="AL273" s="15" t="s">
        <v>8</v>
      </c>
    </row>
    <row r="274" spans="36:38" x14ac:dyDescent="0.2">
      <c r="AJ274" s="14">
        <v>45564</v>
      </c>
      <c r="AK274" s="15" t="s">
        <v>8</v>
      </c>
      <c r="AL274" s="15" t="s">
        <v>9</v>
      </c>
    </row>
    <row r="275" spans="36:38" x14ac:dyDescent="0.2">
      <c r="AJ275" s="14">
        <v>45565</v>
      </c>
      <c r="AK275" s="15" t="s">
        <v>9</v>
      </c>
      <c r="AL275" s="15" t="s">
        <v>9</v>
      </c>
    </row>
    <row r="276" spans="36:38" x14ac:dyDescent="0.2">
      <c r="AJ276" s="14">
        <v>45566</v>
      </c>
      <c r="AK276" s="15" t="s">
        <v>9</v>
      </c>
      <c r="AL276" s="15" t="s">
        <v>9</v>
      </c>
    </row>
    <row r="277" spans="36:38" x14ac:dyDescent="0.2">
      <c r="AJ277" s="14">
        <v>45567</v>
      </c>
      <c r="AK277" s="15" t="s">
        <v>9</v>
      </c>
      <c r="AL277" s="15" t="s">
        <v>9</v>
      </c>
    </row>
    <row r="278" spans="36:38" x14ac:dyDescent="0.2">
      <c r="AJ278" s="14">
        <v>45568</v>
      </c>
      <c r="AK278" s="15" t="s">
        <v>9</v>
      </c>
      <c r="AL278" s="15" t="s">
        <v>9</v>
      </c>
    </row>
    <row r="279" spans="36:38" x14ac:dyDescent="0.2">
      <c r="AJ279" s="14">
        <v>45569</v>
      </c>
      <c r="AK279" s="15" t="s">
        <v>9</v>
      </c>
      <c r="AL279" s="15" t="s">
        <v>9</v>
      </c>
    </row>
    <row r="280" spans="36:38" x14ac:dyDescent="0.2">
      <c r="AJ280" s="14">
        <v>45570</v>
      </c>
      <c r="AK280" s="15" t="s">
        <v>8</v>
      </c>
      <c r="AL280" s="15" t="s">
        <v>9</v>
      </c>
    </row>
    <row r="281" spans="36:38" x14ac:dyDescent="0.2">
      <c r="AJ281" s="14">
        <v>45571</v>
      </c>
      <c r="AK281" s="15" t="s">
        <v>8</v>
      </c>
      <c r="AL281" s="15" t="s">
        <v>9</v>
      </c>
    </row>
    <row r="282" spans="36:38" x14ac:dyDescent="0.2">
      <c r="AJ282" s="14">
        <v>45572</v>
      </c>
      <c r="AK282" s="15" t="s">
        <v>9</v>
      </c>
      <c r="AL282" s="15" t="s">
        <v>9</v>
      </c>
    </row>
    <row r="283" spans="36:38" x14ac:dyDescent="0.2">
      <c r="AJ283" s="14">
        <v>45573</v>
      </c>
      <c r="AK283" s="15" t="s">
        <v>9</v>
      </c>
      <c r="AL283" s="15" t="s">
        <v>9</v>
      </c>
    </row>
    <row r="284" spans="36:38" x14ac:dyDescent="0.2">
      <c r="AJ284" s="14">
        <v>45574</v>
      </c>
      <c r="AK284" s="15" t="s">
        <v>9</v>
      </c>
      <c r="AL284" s="15" t="s">
        <v>9</v>
      </c>
    </row>
    <row r="285" spans="36:38" x14ac:dyDescent="0.2">
      <c r="AJ285" s="14">
        <v>45575</v>
      </c>
      <c r="AK285" s="15" t="s">
        <v>9</v>
      </c>
      <c r="AL285" s="15" t="s">
        <v>9</v>
      </c>
    </row>
    <row r="286" spans="36:38" x14ac:dyDescent="0.2">
      <c r="AJ286" s="14">
        <v>45576</v>
      </c>
      <c r="AK286" s="15" t="s">
        <v>9</v>
      </c>
      <c r="AL286" s="15" t="s">
        <v>9</v>
      </c>
    </row>
    <row r="287" spans="36:38" x14ac:dyDescent="0.2">
      <c r="AJ287" s="14">
        <v>45577</v>
      </c>
      <c r="AK287" s="15" t="s">
        <v>8</v>
      </c>
      <c r="AL287" s="15" t="s">
        <v>9</v>
      </c>
    </row>
    <row r="288" spans="36:38" x14ac:dyDescent="0.2">
      <c r="AJ288" s="14">
        <v>45578</v>
      </c>
      <c r="AK288" s="15" t="s">
        <v>8</v>
      </c>
      <c r="AL288" s="15" t="s">
        <v>9</v>
      </c>
    </row>
    <row r="289" spans="36:38" x14ac:dyDescent="0.2">
      <c r="AJ289" s="14">
        <v>45579</v>
      </c>
      <c r="AK289" s="15" t="s">
        <v>9</v>
      </c>
      <c r="AL289" s="15" t="s">
        <v>9</v>
      </c>
    </row>
    <row r="290" spans="36:38" x14ac:dyDescent="0.2">
      <c r="AJ290" s="14">
        <v>45580</v>
      </c>
      <c r="AK290" s="15" t="s">
        <v>9</v>
      </c>
      <c r="AL290" s="15" t="s">
        <v>9</v>
      </c>
    </row>
    <row r="291" spans="36:38" x14ac:dyDescent="0.2">
      <c r="AJ291" s="14">
        <v>45581</v>
      </c>
      <c r="AK291" s="15" t="s">
        <v>9</v>
      </c>
      <c r="AL291" s="15" t="s">
        <v>9</v>
      </c>
    </row>
    <row r="292" spans="36:38" x14ac:dyDescent="0.2">
      <c r="AJ292" s="14">
        <v>45582</v>
      </c>
      <c r="AK292" s="15" t="s">
        <v>9</v>
      </c>
      <c r="AL292" s="15" t="s">
        <v>9</v>
      </c>
    </row>
    <row r="293" spans="36:38" x14ac:dyDescent="0.2">
      <c r="AJ293" s="14">
        <v>45583</v>
      </c>
      <c r="AK293" s="15" t="s">
        <v>9</v>
      </c>
      <c r="AL293" s="15" t="s">
        <v>9</v>
      </c>
    </row>
    <row r="294" spans="36:38" x14ac:dyDescent="0.2">
      <c r="AJ294" s="14">
        <v>45584</v>
      </c>
      <c r="AK294" s="15" t="s">
        <v>8</v>
      </c>
      <c r="AL294" s="15" t="s">
        <v>9</v>
      </c>
    </row>
    <row r="295" spans="36:38" x14ac:dyDescent="0.2">
      <c r="AJ295" s="14">
        <v>45585</v>
      </c>
      <c r="AK295" s="15" t="s">
        <v>8</v>
      </c>
      <c r="AL295" s="15" t="s">
        <v>9</v>
      </c>
    </row>
    <row r="296" spans="36:38" x14ac:dyDescent="0.2">
      <c r="AJ296" s="14">
        <v>45586</v>
      </c>
      <c r="AK296" s="15" t="s">
        <v>9</v>
      </c>
      <c r="AL296" s="15" t="s">
        <v>9</v>
      </c>
    </row>
    <row r="297" spans="36:38" x14ac:dyDescent="0.2">
      <c r="AJ297" s="14">
        <v>45587</v>
      </c>
      <c r="AK297" s="15" t="s">
        <v>9</v>
      </c>
      <c r="AL297" s="15" t="s">
        <v>9</v>
      </c>
    </row>
    <row r="298" spans="36:38" x14ac:dyDescent="0.2">
      <c r="AJ298" s="14">
        <v>45588</v>
      </c>
      <c r="AK298" s="15" t="s">
        <v>9</v>
      </c>
      <c r="AL298" s="15" t="s">
        <v>9</v>
      </c>
    </row>
    <row r="299" spans="36:38" x14ac:dyDescent="0.2">
      <c r="AJ299" s="14">
        <v>45589</v>
      </c>
      <c r="AK299" s="15" t="s">
        <v>9</v>
      </c>
      <c r="AL299" s="15" t="s">
        <v>9</v>
      </c>
    </row>
    <row r="300" spans="36:38" x14ac:dyDescent="0.2">
      <c r="AJ300" s="14">
        <v>45590</v>
      </c>
      <c r="AK300" s="15" t="s">
        <v>9</v>
      </c>
      <c r="AL300" s="15" t="s">
        <v>9</v>
      </c>
    </row>
    <row r="301" spans="36:38" x14ac:dyDescent="0.2">
      <c r="AJ301" s="14">
        <v>45591</v>
      </c>
      <c r="AK301" s="15" t="s">
        <v>8</v>
      </c>
      <c r="AL301" s="15" t="s">
        <v>9</v>
      </c>
    </row>
    <row r="302" spans="36:38" x14ac:dyDescent="0.2">
      <c r="AJ302" s="14">
        <v>45592</v>
      </c>
      <c r="AK302" s="15" t="s">
        <v>8</v>
      </c>
      <c r="AL302" s="15" t="s">
        <v>9</v>
      </c>
    </row>
    <row r="303" spans="36:38" x14ac:dyDescent="0.2">
      <c r="AJ303" s="14">
        <v>45593</v>
      </c>
      <c r="AK303" s="15" t="s">
        <v>9</v>
      </c>
      <c r="AL303" s="15" t="s">
        <v>8</v>
      </c>
    </row>
    <row r="304" spans="36:38" x14ac:dyDescent="0.2">
      <c r="AJ304" s="14">
        <v>45594</v>
      </c>
      <c r="AK304" s="15" t="s">
        <v>9</v>
      </c>
      <c r="AL304" s="15" t="s">
        <v>9</v>
      </c>
    </row>
    <row r="305" spans="36:38" x14ac:dyDescent="0.2">
      <c r="AJ305" s="14">
        <v>45595</v>
      </c>
      <c r="AK305" s="15" t="s">
        <v>9</v>
      </c>
      <c r="AL305" s="15" t="s">
        <v>9</v>
      </c>
    </row>
    <row r="306" spans="36:38" x14ac:dyDescent="0.2">
      <c r="AJ306" s="14">
        <v>45596</v>
      </c>
      <c r="AK306" s="15" t="s">
        <v>9</v>
      </c>
      <c r="AL306" s="15" t="s">
        <v>9</v>
      </c>
    </row>
    <row r="307" spans="36:38" x14ac:dyDescent="0.2">
      <c r="AJ307" s="14">
        <v>45597</v>
      </c>
      <c r="AK307" s="15" t="s">
        <v>9</v>
      </c>
      <c r="AL307" s="15" t="s">
        <v>9</v>
      </c>
    </row>
    <row r="308" spans="36:38" x14ac:dyDescent="0.2">
      <c r="AJ308" s="14">
        <v>45598</v>
      </c>
      <c r="AK308" s="15" t="s">
        <v>8</v>
      </c>
      <c r="AL308" s="15" t="s">
        <v>9</v>
      </c>
    </row>
    <row r="309" spans="36:38" x14ac:dyDescent="0.2">
      <c r="AJ309" s="14">
        <v>45599</v>
      </c>
      <c r="AK309" s="15" t="s">
        <v>8</v>
      </c>
      <c r="AL309" s="15" t="s">
        <v>9</v>
      </c>
    </row>
    <row r="310" spans="36:38" x14ac:dyDescent="0.2">
      <c r="AJ310" s="14">
        <v>45600</v>
      </c>
      <c r="AK310" s="15" t="s">
        <v>9</v>
      </c>
      <c r="AL310" s="15" t="s">
        <v>9</v>
      </c>
    </row>
    <row r="311" spans="36:38" x14ac:dyDescent="0.2">
      <c r="AJ311" s="14">
        <v>45601</v>
      </c>
      <c r="AK311" s="15" t="s">
        <v>9</v>
      </c>
      <c r="AL311" s="15" t="s">
        <v>9</v>
      </c>
    </row>
    <row r="312" spans="36:38" x14ac:dyDescent="0.2">
      <c r="AJ312" s="14">
        <v>45602</v>
      </c>
      <c r="AK312" s="15" t="s">
        <v>9</v>
      </c>
      <c r="AL312" s="15" t="s">
        <v>9</v>
      </c>
    </row>
    <row r="313" spans="36:38" x14ac:dyDescent="0.2">
      <c r="AJ313" s="14">
        <v>45603</v>
      </c>
      <c r="AK313" s="15" t="s">
        <v>9</v>
      </c>
      <c r="AL313" s="15" t="s">
        <v>9</v>
      </c>
    </row>
    <row r="314" spans="36:38" x14ac:dyDescent="0.2">
      <c r="AJ314" s="14">
        <v>45604</v>
      </c>
      <c r="AK314" s="15" t="s">
        <v>9</v>
      </c>
      <c r="AL314" s="15" t="s">
        <v>9</v>
      </c>
    </row>
    <row r="315" spans="36:38" x14ac:dyDescent="0.2">
      <c r="AJ315" s="14">
        <v>45605</v>
      </c>
      <c r="AK315" s="15" t="s">
        <v>8</v>
      </c>
      <c r="AL315" s="15" t="s">
        <v>9</v>
      </c>
    </row>
    <row r="316" spans="36:38" x14ac:dyDescent="0.2">
      <c r="AJ316" s="14">
        <v>45606</v>
      </c>
      <c r="AK316" s="15" t="s">
        <v>8</v>
      </c>
      <c r="AL316" s="15" t="s">
        <v>9</v>
      </c>
    </row>
    <row r="317" spans="36:38" x14ac:dyDescent="0.2">
      <c r="AJ317" s="14">
        <v>45607</v>
      </c>
      <c r="AK317" s="15" t="s">
        <v>9</v>
      </c>
      <c r="AL317" s="15" t="s">
        <v>9</v>
      </c>
    </row>
    <row r="318" spans="36:38" x14ac:dyDescent="0.2">
      <c r="AJ318" s="14">
        <v>45608</v>
      </c>
      <c r="AK318" s="15" t="s">
        <v>9</v>
      </c>
      <c r="AL318" s="15" t="s">
        <v>9</v>
      </c>
    </row>
    <row r="319" spans="36:38" x14ac:dyDescent="0.2">
      <c r="AJ319" s="14">
        <v>45609</v>
      </c>
      <c r="AK319" s="15" t="s">
        <v>9</v>
      </c>
      <c r="AL319" s="15" t="s">
        <v>9</v>
      </c>
    </row>
    <row r="320" spans="36:38" x14ac:dyDescent="0.2">
      <c r="AJ320" s="14">
        <v>45610</v>
      </c>
      <c r="AK320" s="15" t="s">
        <v>9</v>
      </c>
      <c r="AL320" s="15" t="s">
        <v>9</v>
      </c>
    </row>
    <row r="321" spans="36:38" x14ac:dyDescent="0.2">
      <c r="AJ321" s="14">
        <v>45611</v>
      </c>
      <c r="AK321" s="15" t="s">
        <v>9</v>
      </c>
      <c r="AL321" s="15" t="s">
        <v>9</v>
      </c>
    </row>
    <row r="322" spans="36:38" x14ac:dyDescent="0.2">
      <c r="AJ322" s="14">
        <v>45612</v>
      </c>
      <c r="AK322" s="15" t="s">
        <v>8</v>
      </c>
      <c r="AL322" s="15" t="s">
        <v>9</v>
      </c>
    </row>
    <row r="323" spans="36:38" x14ac:dyDescent="0.2">
      <c r="AJ323" s="14">
        <v>45613</v>
      </c>
      <c r="AK323" s="15" t="s">
        <v>8</v>
      </c>
      <c r="AL323" s="15" t="s">
        <v>8</v>
      </c>
    </row>
    <row r="324" spans="36:38" x14ac:dyDescent="0.2">
      <c r="AJ324" s="14">
        <v>45614</v>
      </c>
      <c r="AK324" s="15" t="s">
        <v>9</v>
      </c>
      <c r="AL324" s="15" t="s">
        <v>9</v>
      </c>
    </row>
    <row r="325" spans="36:38" x14ac:dyDescent="0.2">
      <c r="AJ325" s="14">
        <v>45615</v>
      </c>
      <c r="AK325" s="15" t="s">
        <v>9</v>
      </c>
      <c r="AL325" s="15" t="s">
        <v>9</v>
      </c>
    </row>
    <row r="326" spans="36:38" x14ac:dyDescent="0.2">
      <c r="AJ326" s="14">
        <v>45616</v>
      </c>
      <c r="AK326" s="15" t="s">
        <v>9</v>
      </c>
      <c r="AL326" s="15" t="s">
        <v>9</v>
      </c>
    </row>
    <row r="327" spans="36:38" x14ac:dyDescent="0.2">
      <c r="AJ327" s="14">
        <v>45617</v>
      </c>
      <c r="AK327" s="15" t="s">
        <v>9</v>
      </c>
      <c r="AL327" s="15" t="s">
        <v>9</v>
      </c>
    </row>
    <row r="328" spans="36:38" x14ac:dyDescent="0.2">
      <c r="AJ328" s="14">
        <v>45618</v>
      </c>
      <c r="AK328" s="15" t="s">
        <v>9</v>
      </c>
      <c r="AL328" s="15" t="s">
        <v>9</v>
      </c>
    </row>
    <row r="329" spans="36:38" x14ac:dyDescent="0.2">
      <c r="AJ329" s="14">
        <v>45619</v>
      </c>
      <c r="AK329" s="15" t="s">
        <v>8</v>
      </c>
      <c r="AL329" s="15" t="s">
        <v>9</v>
      </c>
    </row>
    <row r="330" spans="36:38" x14ac:dyDescent="0.2">
      <c r="AJ330" s="14">
        <v>45620</v>
      </c>
      <c r="AK330" s="15" t="s">
        <v>8</v>
      </c>
      <c r="AL330" s="15" t="s">
        <v>9</v>
      </c>
    </row>
    <row r="331" spans="36:38" x14ac:dyDescent="0.2">
      <c r="AJ331" s="14">
        <v>45621</v>
      </c>
      <c r="AK331" s="15" t="s">
        <v>9</v>
      </c>
      <c r="AL331" s="15" t="s">
        <v>9</v>
      </c>
    </row>
    <row r="332" spans="36:38" x14ac:dyDescent="0.2">
      <c r="AJ332" s="14">
        <v>45622</v>
      </c>
      <c r="AK332" s="15" t="s">
        <v>9</v>
      </c>
      <c r="AL332" s="15" t="s">
        <v>9</v>
      </c>
    </row>
    <row r="333" spans="36:38" x14ac:dyDescent="0.2">
      <c r="AJ333" s="14">
        <v>45623</v>
      </c>
      <c r="AK333" s="15" t="s">
        <v>9</v>
      </c>
      <c r="AL333" s="15" t="s">
        <v>9</v>
      </c>
    </row>
    <row r="334" spans="36:38" x14ac:dyDescent="0.2">
      <c r="AJ334" s="14">
        <v>45624</v>
      </c>
      <c r="AK334" s="15" t="s">
        <v>9</v>
      </c>
      <c r="AL334" s="15" t="s">
        <v>9</v>
      </c>
    </row>
    <row r="335" spans="36:38" x14ac:dyDescent="0.2">
      <c r="AJ335" s="14">
        <v>45625</v>
      </c>
      <c r="AK335" s="15" t="s">
        <v>9</v>
      </c>
      <c r="AL335" s="15" t="s">
        <v>9</v>
      </c>
    </row>
    <row r="336" spans="36:38" x14ac:dyDescent="0.2">
      <c r="AJ336" s="14">
        <v>45626</v>
      </c>
      <c r="AK336" s="15" t="s">
        <v>8</v>
      </c>
      <c r="AL336" s="15" t="s">
        <v>9</v>
      </c>
    </row>
    <row r="337" spans="36:38" x14ac:dyDescent="0.2">
      <c r="AJ337" s="14">
        <v>45627</v>
      </c>
      <c r="AK337" s="15" t="s">
        <v>8</v>
      </c>
      <c r="AL337" s="15" t="s">
        <v>9</v>
      </c>
    </row>
    <row r="338" spans="36:38" x14ac:dyDescent="0.2">
      <c r="AJ338" s="14">
        <v>45628</v>
      </c>
      <c r="AK338" s="15" t="s">
        <v>9</v>
      </c>
      <c r="AL338" s="15" t="s">
        <v>9</v>
      </c>
    </row>
    <row r="339" spans="36:38" x14ac:dyDescent="0.2">
      <c r="AJ339" s="14">
        <v>45629</v>
      </c>
      <c r="AK339" s="15" t="s">
        <v>9</v>
      </c>
      <c r="AL339" s="15" t="s">
        <v>9</v>
      </c>
    </row>
    <row r="340" spans="36:38" x14ac:dyDescent="0.2">
      <c r="AJ340" s="14">
        <v>45630</v>
      </c>
      <c r="AK340" s="15" t="s">
        <v>9</v>
      </c>
      <c r="AL340" s="15" t="s">
        <v>9</v>
      </c>
    </row>
    <row r="341" spans="36:38" x14ac:dyDescent="0.2">
      <c r="AJ341" s="14">
        <v>45631</v>
      </c>
      <c r="AK341" s="15" t="s">
        <v>9</v>
      </c>
      <c r="AL341" s="15" t="s">
        <v>9</v>
      </c>
    </row>
    <row r="342" spans="36:38" x14ac:dyDescent="0.2">
      <c r="AJ342" s="14">
        <v>45632</v>
      </c>
      <c r="AK342" s="15" t="s">
        <v>9</v>
      </c>
      <c r="AL342" s="15" t="s">
        <v>9</v>
      </c>
    </row>
    <row r="343" spans="36:38" x14ac:dyDescent="0.2">
      <c r="AJ343" s="14">
        <v>45633</v>
      </c>
      <c r="AK343" s="15" t="s">
        <v>8</v>
      </c>
      <c r="AL343" s="15" t="s">
        <v>9</v>
      </c>
    </row>
    <row r="344" spans="36:38" x14ac:dyDescent="0.2">
      <c r="AJ344" s="14">
        <v>45634</v>
      </c>
      <c r="AK344" s="15" t="s">
        <v>8</v>
      </c>
      <c r="AL344" s="15" t="s">
        <v>9</v>
      </c>
    </row>
    <row r="345" spans="36:38" x14ac:dyDescent="0.2">
      <c r="AJ345" s="14">
        <v>45635</v>
      </c>
      <c r="AK345" s="15" t="s">
        <v>9</v>
      </c>
      <c r="AL345" s="15" t="s">
        <v>9</v>
      </c>
    </row>
    <row r="346" spans="36:38" x14ac:dyDescent="0.2">
      <c r="AJ346" s="14">
        <v>45636</v>
      </c>
      <c r="AK346" s="15" t="s">
        <v>9</v>
      </c>
      <c r="AL346" s="15" t="s">
        <v>9</v>
      </c>
    </row>
    <row r="347" spans="36:38" x14ac:dyDescent="0.2">
      <c r="AJ347" s="14">
        <v>45637</v>
      </c>
      <c r="AK347" s="15" t="s">
        <v>9</v>
      </c>
      <c r="AL347" s="15" t="s">
        <v>9</v>
      </c>
    </row>
    <row r="348" spans="36:38" x14ac:dyDescent="0.2">
      <c r="AJ348" s="14">
        <v>45638</v>
      </c>
      <c r="AK348" s="15" t="s">
        <v>9</v>
      </c>
      <c r="AL348" s="15" t="s">
        <v>9</v>
      </c>
    </row>
    <row r="349" spans="36:38" x14ac:dyDescent="0.2">
      <c r="AJ349" s="14">
        <v>45639</v>
      </c>
      <c r="AK349" s="15" t="s">
        <v>9</v>
      </c>
      <c r="AL349" s="15" t="s">
        <v>9</v>
      </c>
    </row>
    <row r="350" spans="36:38" x14ac:dyDescent="0.2">
      <c r="AJ350" s="14">
        <v>45640</v>
      </c>
      <c r="AK350" s="15" t="s">
        <v>8</v>
      </c>
      <c r="AL350" s="15" t="s">
        <v>9</v>
      </c>
    </row>
    <row r="351" spans="36:38" x14ac:dyDescent="0.2">
      <c r="AJ351" s="14">
        <v>45641</v>
      </c>
      <c r="AK351" s="15" t="s">
        <v>8</v>
      </c>
      <c r="AL351" s="15" t="s">
        <v>9</v>
      </c>
    </row>
    <row r="352" spans="36:38" x14ac:dyDescent="0.2">
      <c r="AJ352" s="14">
        <v>45642</v>
      </c>
      <c r="AK352" s="15" t="s">
        <v>9</v>
      </c>
      <c r="AL352" s="15" t="s">
        <v>9</v>
      </c>
    </row>
    <row r="353" spans="36:38" x14ac:dyDescent="0.2">
      <c r="AJ353" s="14">
        <v>45643</v>
      </c>
      <c r="AK353" s="15" t="s">
        <v>9</v>
      </c>
      <c r="AL353" s="15" t="s">
        <v>9</v>
      </c>
    </row>
    <row r="354" spans="36:38" x14ac:dyDescent="0.2">
      <c r="AJ354" s="14">
        <v>45644</v>
      </c>
      <c r="AK354" s="15" t="s">
        <v>9</v>
      </c>
      <c r="AL354" s="15" t="s">
        <v>9</v>
      </c>
    </row>
    <row r="355" spans="36:38" x14ac:dyDescent="0.2">
      <c r="AJ355" s="14">
        <v>45645</v>
      </c>
      <c r="AK355" s="15" t="s">
        <v>9</v>
      </c>
      <c r="AL355" s="15" t="s">
        <v>9</v>
      </c>
    </row>
    <row r="356" spans="36:38" x14ac:dyDescent="0.2">
      <c r="AJ356" s="14">
        <v>45646</v>
      </c>
      <c r="AK356" s="15" t="s">
        <v>9</v>
      </c>
      <c r="AL356" s="15" t="s">
        <v>9</v>
      </c>
    </row>
    <row r="357" spans="36:38" x14ac:dyDescent="0.2">
      <c r="AJ357" s="14">
        <v>45647</v>
      </c>
      <c r="AK357" s="15" t="s">
        <v>8</v>
      </c>
      <c r="AL357" s="15" t="s">
        <v>9</v>
      </c>
    </row>
    <row r="358" spans="36:38" x14ac:dyDescent="0.2">
      <c r="AJ358" s="14">
        <v>45648</v>
      </c>
      <c r="AK358" s="15" t="s">
        <v>8</v>
      </c>
      <c r="AL358" s="15" t="s">
        <v>9</v>
      </c>
    </row>
    <row r="359" spans="36:38" x14ac:dyDescent="0.2">
      <c r="AJ359" s="14">
        <v>45649</v>
      </c>
      <c r="AK359" s="15" t="s">
        <v>9</v>
      </c>
      <c r="AL359" s="15" t="s">
        <v>9</v>
      </c>
    </row>
    <row r="360" spans="36:38" x14ac:dyDescent="0.2">
      <c r="AJ360" s="14">
        <v>45650</v>
      </c>
      <c r="AK360" s="15" t="s">
        <v>9</v>
      </c>
      <c r="AL360" s="15" t="s">
        <v>8</v>
      </c>
    </row>
    <row r="361" spans="36:38" x14ac:dyDescent="0.2">
      <c r="AJ361" s="14">
        <v>45651</v>
      </c>
      <c r="AK361" s="15" t="s">
        <v>9</v>
      </c>
      <c r="AL361" s="15" t="s">
        <v>8</v>
      </c>
    </row>
    <row r="362" spans="36:38" x14ac:dyDescent="0.2">
      <c r="AJ362" s="14">
        <v>45652</v>
      </c>
      <c r="AK362" s="15" t="s">
        <v>9</v>
      </c>
      <c r="AL362" s="15" t="s">
        <v>8</v>
      </c>
    </row>
    <row r="363" spans="36:38" x14ac:dyDescent="0.2">
      <c r="AJ363" s="14">
        <v>45653</v>
      </c>
      <c r="AK363" s="15" t="s">
        <v>9</v>
      </c>
      <c r="AL363" s="15" t="s">
        <v>9</v>
      </c>
    </row>
    <row r="364" spans="36:38" x14ac:dyDescent="0.2">
      <c r="AJ364" s="14">
        <v>45654</v>
      </c>
      <c r="AK364" s="15" t="s">
        <v>8</v>
      </c>
      <c r="AL364" s="15" t="s">
        <v>9</v>
      </c>
    </row>
    <row r="365" spans="36:38" x14ac:dyDescent="0.2">
      <c r="AJ365" s="14">
        <v>45655</v>
      </c>
      <c r="AK365" s="15" t="s">
        <v>8</v>
      </c>
      <c r="AL365" s="15" t="s">
        <v>9</v>
      </c>
    </row>
    <row r="366" spans="36:38" x14ac:dyDescent="0.2">
      <c r="AJ366" s="14">
        <v>45656</v>
      </c>
      <c r="AK366" s="15" t="s">
        <v>9</v>
      </c>
      <c r="AL366" s="15" t="s">
        <v>9</v>
      </c>
    </row>
    <row r="367" spans="36:38" x14ac:dyDescent="0.2">
      <c r="AJ367" s="14">
        <v>45657</v>
      </c>
      <c r="AK367" s="15" t="s">
        <v>9</v>
      </c>
      <c r="AL367" s="15" t="s">
        <v>9</v>
      </c>
    </row>
    <row r="368" spans="36:38" x14ac:dyDescent="0.2">
      <c r="AJ368" s="14">
        <v>45658</v>
      </c>
      <c r="AK368" s="15" t="s">
        <v>9</v>
      </c>
      <c r="AL368" s="15" t="s">
        <v>8</v>
      </c>
    </row>
    <row r="369" spans="36:38" x14ac:dyDescent="0.2">
      <c r="AJ369" s="14">
        <v>45659</v>
      </c>
      <c r="AK369" s="15" t="s">
        <v>9</v>
      </c>
      <c r="AL369" s="15" t="s">
        <v>9</v>
      </c>
    </row>
    <row r="370" spans="36:38" x14ac:dyDescent="0.2">
      <c r="AJ370" s="14">
        <v>45660</v>
      </c>
      <c r="AK370" s="15" t="s">
        <v>9</v>
      </c>
      <c r="AL370" s="15" t="s">
        <v>9</v>
      </c>
    </row>
  </sheetData>
  <sheetProtection algorithmName="SHA-512" hashValue="zxIEkKdlezCPjgim6oPMyQQWyUEsIT36u1tZkHGOC5QPV3R1FOwcPN6/8ny1zG++VrDVOoxY4XsNVNOzqu3LoQ==" saltValue="1PsLEo8L2MB2ZNDlvB85XA==" spinCount="100000" sheet="1" objects="1" scenarios="1"/>
  <protectedRanges>
    <protectedRange sqref="B3:Z5" name="Oblast2"/>
    <protectedRange sqref="B13:Y44" name="Oblast1"/>
  </protectedRanges>
  <mergeCells count="18">
    <mergeCell ref="W9:X9"/>
    <mergeCell ref="A45:Z45"/>
    <mergeCell ref="B9:C9"/>
    <mergeCell ref="K9:L9"/>
    <mergeCell ref="M9:N9"/>
    <mergeCell ref="P9:Q9"/>
    <mergeCell ref="R9:S9"/>
    <mergeCell ref="U9:V9"/>
    <mergeCell ref="B3:Z3"/>
    <mergeCell ref="B4:Z4"/>
    <mergeCell ref="B5:Z5"/>
    <mergeCell ref="B8:C8"/>
    <mergeCell ref="K8:L8"/>
    <mergeCell ref="M8:N8"/>
    <mergeCell ref="P8:Q8"/>
    <mergeCell ref="R8:S8"/>
    <mergeCell ref="U8:V8"/>
    <mergeCell ref="W8:X8"/>
  </mergeCells>
  <conditionalFormatting sqref="A13:A44">
    <cfRule type="expression" dxfId="1" priority="2">
      <formula>OR(VLOOKUP($A13,weekend,2)="Ano",VLOOKUP($A13,weekend,3)="Ano")</formula>
    </cfRule>
  </conditionalFormatting>
  <dataValidations count="4">
    <dataValidation type="list" errorStyle="warning" allowBlank="1" showInputMessage="1" showErrorMessage="1" error="Přesný popis činnosti lze vybrat z nabídky" prompt="Přesný popis činnosti lze vybrat z nabídky" sqref="B4:Z4" xr:uid="{C09D8E8B-55AF-43D0-8947-076CB944D180}">
      <formula1>$AO$2:$AO$42</formula1>
    </dataValidation>
    <dataValidation type="decimal" allowBlank="1" showInputMessage="1" showErrorMessage="1" error="Číslo musí být mezi 0.1 a 1.0. Nulu nezapisujte" sqref="B13:Y44" xr:uid="{4C68CBBD-A943-4F7B-98EE-5FB0A4C519D0}">
      <formula1>0.1</formula1>
      <formula2>1</formula2>
    </dataValidation>
    <dataValidation type="list" allowBlank="1" showInputMessage="1" showErrorMessage="1" error="Měsíc lze vybrat z nabídky" prompt="Měsíc lze vybrat z nabídky" sqref="B5:Z5" xr:uid="{667779B9-88E9-4545-8DC4-46A1371799D0}">
      <formula1>$AP$2:$AP$13</formula1>
    </dataValidation>
    <dataValidation type="list" errorStyle="information" allowBlank="1" showInputMessage="1" error="Přesný popis činnosti lze vybratz nabídky" prompt="Jméno lze vybrat z nabídky" sqref="B3:Z3" xr:uid="{D5AC07DB-24F9-4001-926A-282A55A73D67}">
      <formula1>$AN$2:$AN$40</formula1>
    </dataValidation>
  </dataValidations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 2024</vt:lpstr>
      <vt:lpstr>weekend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Rosíval</dc:creator>
  <cp:lastModifiedBy>Michal Rosíval</cp:lastModifiedBy>
  <cp:lastPrinted>2024-11-14T06:09:43Z</cp:lastPrinted>
  <dcterms:created xsi:type="dcterms:W3CDTF">2024-01-11T17:17:03Z</dcterms:created>
  <dcterms:modified xsi:type="dcterms:W3CDTF">2024-11-14T06:40:27Z</dcterms:modified>
</cp:coreProperties>
</file>